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/>
  <mc:AlternateContent xmlns:mc="http://schemas.openxmlformats.org/markup-compatibility/2006">
    <mc:Choice Requires="x15">
      <x15ac:absPath xmlns:x15ac="http://schemas.microsoft.com/office/spreadsheetml/2010/11/ac" url="D:\AKCIE\Trnava cyklo Špačinská\DSP rev.3\Náklady stavby\200511\"/>
    </mc:Choice>
  </mc:AlternateContent>
  <xr:revisionPtr revIDLastSave="0" documentId="13_ncr:1_{7E0A5312-E68A-4608-84DF-96F086FDDDD9}" xr6:coauthVersionLast="45" xr6:coauthVersionMax="45" xr10:uidLastSave="{00000000-0000-0000-0000-000000000000}"/>
  <bookViews>
    <workbookView xWindow="38280" yWindow="3480" windowWidth="29040" windowHeight="18240" xr2:uid="{00000000-000D-0000-FFFF-FFFF00000000}"/>
  </bookViews>
  <sheets>
    <sheet name="Rozpočet" sheetId="1" r:id="rId1"/>
    <sheet name="Rekapit." sheetId="2" r:id="rId2"/>
    <sheet name="List3" sheetId="3" r:id="rId3"/>
  </sheets>
  <definedNames>
    <definedName name="_xlnm.Print_Area" localSheetId="0">Rozpočet!$A$1:$L$118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17" i="1" l="1"/>
  <c r="H9" i="1"/>
  <c r="H60" i="1"/>
  <c r="K60" i="1"/>
  <c r="K23" i="1"/>
  <c r="H23" i="1"/>
  <c r="H116" i="1"/>
  <c r="K42" i="1"/>
  <c r="H42" i="1"/>
  <c r="K40" i="1"/>
  <c r="H40" i="1"/>
  <c r="H59" i="1"/>
  <c r="K58" i="1"/>
  <c r="H58" i="1"/>
  <c r="K57" i="1"/>
  <c r="H57" i="1"/>
  <c r="K31" i="1"/>
  <c r="H31" i="1"/>
  <c r="K30" i="1"/>
  <c r="H30" i="1"/>
  <c r="K27" i="1"/>
  <c r="H27" i="1"/>
  <c r="H115" i="1"/>
  <c r="H114" i="1"/>
  <c r="K16" i="1"/>
  <c r="H16" i="1"/>
  <c r="H51" i="1"/>
  <c r="H73" i="1"/>
  <c r="H72" i="1"/>
  <c r="H71" i="1"/>
  <c r="H69" i="1"/>
  <c r="H68" i="1"/>
  <c r="H67" i="1"/>
  <c r="H66" i="1"/>
  <c r="H65" i="1"/>
  <c r="H56" i="1"/>
  <c r="H55" i="1"/>
  <c r="H54" i="1"/>
  <c r="H52" i="1"/>
  <c r="K18" i="1"/>
  <c r="H18" i="1"/>
  <c r="K17" i="1"/>
  <c r="H17" i="1"/>
  <c r="K15" i="1"/>
  <c r="H15" i="1"/>
  <c r="K39" i="1"/>
  <c r="H39" i="1"/>
  <c r="K37" i="1"/>
  <c r="H37" i="1"/>
  <c r="K35" i="1"/>
  <c r="H35" i="1"/>
  <c r="K24" i="1"/>
  <c r="H24" i="1"/>
  <c r="K22" i="1"/>
  <c r="H22" i="1"/>
  <c r="K21" i="1"/>
  <c r="H21" i="1"/>
  <c r="K19" i="1"/>
  <c r="H19" i="1"/>
  <c r="K11" i="1"/>
  <c r="K76" i="1" s="1"/>
  <c r="H11" i="1"/>
  <c r="H8" i="1"/>
  <c r="H61" i="1" s="1"/>
  <c r="H64" i="1" s="1"/>
  <c r="K8" i="1"/>
  <c r="K9" i="1"/>
  <c r="H10" i="1"/>
  <c r="K10" i="1"/>
  <c r="H12" i="1"/>
  <c r="H13" i="1"/>
  <c r="K13" i="1"/>
  <c r="H43" i="1"/>
  <c r="K43" i="1"/>
  <c r="H44" i="1"/>
  <c r="K44" i="1"/>
  <c r="H45" i="1"/>
  <c r="K45" i="1"/>
  <c r="H46" i="1"/>
  <c r="K46" i="1"/>
  <c r="H47" i="1"/>
  <c r="K47" i="1"/>
  <c r="H48" i="1"/>
  <c r="K48" i="1"/>
  <c r="H49" i="1"/>
  <c r="K49" i="1"/>
  <c r="H50" i="1"/>
  <c r="K50" i="1"/>
  <c r="H93" i="1"/>
  <c r="H118" i="1" s="1"/>
  <c r="H8" i="2" s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74" i="1" l="1"/>
  <c r="K77" i="1"/>
  <c r="K78" i="1" s="1"/>
  <c r="L79" i="1" l="1"/>
  <c r="H7" i="2" s="1"/>
  <c r="H9" i="2" s="1"/>
  <c r="E15" i="2" s="1"/>
  <c r="H15" i="2" s="1"/>
  <c r="H17" i="2" s="1"/>
</calcChain>
</file>

<file path=xl/sharedStrings.xml><?xml version="1.0" encoding="utf-8"?>
<sst xmlns="http://schemas.openxmlformats.org/spreadsheetml/2006/main" count="267" uniqueCount="136">
  <si>
    <t>Číslo položky cenníka</t>
  </si>
  <si>
    <t>Skrátený popis</t>
  </si>
  <si>
    <t>M.j</t>
  </si>
  <si>
    <t>Množstvo</t>
  </si>
  <si>
    <t>Montáž spolu</t>
  </si>
  <si>
    <t>Jednotková cena materiál</t>
  </si>
  <si>
    <t>Materiál spolu</t>
  </si>
  <si>
    <t>Jednotková cena montáž</t>
  </si>
  <si>
    <t>Zemné práce</t>
  </si>
  <si>
    <t>m</t>
  </si>
  <si>
    <t>ks</t>
  </si>
  <si>
    <t>P</t>
  </si>
  <si>
    <t>A/ Montáž a dodávka materiálu</t>
  </si>
  <si>
    <r>
      <t>Ukončenie vodičov do 16mm</t>
    </r>
    <r>
      <rPr>
        <vertAlign val="superscript"/>
        <sz val="10"/>
        <rFont val="Arial"/>
        <family val="2"/>
      </rPr>
      <t xml:space="preserve">2 </t>
    </r>
  </si>
  <si>
    <r>
      <t>Koncovka Raychem do 4x25</t>
    </r>
    <r>
      <rPr>
        <vertAlign val="superscript"/>
        <sz val="10"/>
        <rFont val="Arial"/>
        <family val="2"/>
      </rPr>
      <t xml:space="preserve">2 - </t>
    </r>
    <r>
      <rPr>
        <sz val="10"/>
        <rFont val="Arial"/>
        <family val="2"/>
      </rPr>
      <t>vonkaj.</t>
    </r>
  </si>
  <si>
    <t>Pások FeZn 30/4mm</t>
  </si>
  <si>
    <t>Zemniaca tyč ZT</t>
  </si>
  <si>
    <t>Svorka SP1</t>
  </si>
  <si>
    <t>Svorka SR03</t>
  </si>
  <si>
    <t>ZRN montáž spolu</t>
  </si>
  <si>
    <t>HZS</t>
  </si>
  <si>
    <t>hod.</t>
  </si>
  <si>
    <t>Vypracovanie prvej odbornej prehliadky a skúšky</t>
  </si>
  <si>
    <t>Kompletizačná činnosť dodávateľa</t>
  </si>
  <si>
    <t>ZRN montáž celkom</t>
  </si>
  <si>
    <t>Dodávka materiálu spolu</t>
  </si>
  <si>
    <t>Podružný materiál 3%</t>
  </si>
  <si>
    <t>Dodávka celkom</t>
  </si>
  <si>
    <t>ZRN montáž a dodávka celkom</t>
  </si>
  <si>
    <r>
      <t>m</t>
    </r>
    <r>
      <rPr>
        <vertAlign val="superscript"/>
        <sz val="10"/>
        <rFont val="Arial"/>
        <family val="2"/>
      </rPr>
      <t xml:space="preserve">3 </t>
    </r>
  </si>
  <si>
    <t>Zhotovenie lôžka z piesku hr. 10cm</t>
  </si>
  <si>
    <r>
      <t>m</t>
    </r>
    <r>
      <rPr>
        <vertAlign val="superscript"/>
        <sz val="10"/>
        <rFont val="Arial"/>
        <family val="2"/>
      </rPr>
      <t xml:space="preserve">2 </t>
    </r>
  </si>
  <si>
    <t>Mat.</t>
  </si>
  <si>
    <t>Betónová zmes</t>
  </si>
  <si>
    <t>Piesok</t>
  </si>
  <si>
    <t>Zaistenie káblov vo výkope</t>
  </si>
  <si>
    <t>Zhutnenie zeminy po vrstvách</t>
  </si>
  <si>
    <t>Drát FeZn Ø10mm</t>
  </si>
  <si>
    <t>Zemné práce spolu</t>
  </si>
  <si>
    <t>Rekapitulácia</t>
  </si>
  <si>
    <t xml:space="preserve">Jednotková cena </t>
  </si>
  <si>
    <t>Náklady dodávka</t>
  </si>
  <si>
    <t>Náklady montáž</t>
  </si>
  <si>
    <t>B/Zemné práce</t>
  </si>
  <si>
    <t>Vedľajšie náklady</t>
  </si>
  <si>
    <t>GZS</t>
  </si>
  <si>
    <t>Vedľajšie náklady spolu</t>
  </si>
  <si>
    <t>Cena je informatívna, bude upresnená dodávateľom</t>
  </si>
  <si>
    <t>Svorka k zemniacej tyči SJ02</t>
  </si>
  <si>
    <t>Sprevádzanie el. tech. špecialistu</t>
  </si>
  <si>
    <t>Geodetické zameranie kábla</t>
  </si>
  <si>
    <t>km</t>
  </si>
  <si>
    <t>Odvoz zeminy s naložením</t>
  </si>
  <si>
    <t>Ceny sú bez DPH</t>
  </si>
  <si>
    <t>€</t>
  </si>
  <si>
    <t>Jednotková cena montáž v €</t>
  </si>
  <si>
    <t>Jednotková cena materiál v €</t>
  </si>
  <si>
    <t>Ochranný protikorózny náter</t>
  </si>
  <si>
    <t>Očíslovanie stožiarov VO</t>
  </si>
  <si>
    <t>Priečna sonda+ zasypanie</t>
  </si>
  <si>
    <t>Rúra Ø250mm</t>
  </si>
  <si>
    <t>Vytýčenie exist. inž. sietí a odborný dozor</t>
  </si>
  <si>
    <r>
      <t>Kábel CYKY-J/ 4x10</t>
    </r>
    <r>
      <rPr>
        <vertAlign val="superscript"/>
        <sz val="10"/>
        <rFont val="Arial"/>
        <family val="2"/>
      </rPr>
      <t xml:space="preserve">2 </t>
    </r>
  </si>
  <si>
    <t>010006-P</t>
  </si>
  <si>
    <t>odvoz na určenú skládku, fy WOFIS</t>
  </si>
  <si>
    <r>
      <t>Kábel CYKY-J/ 3x1,5</t>
    </r>
    <r>
      <rPr>
        <vertAlign val="superscript"/>
        <sz val="10"/>
        <rFont val="Arial"/>
        <family val="2"/>
      </rPr>
      <t xml:space="preserve">2 </t>
    </r>
  </si>
  <si>
    <t>Elektrovýzbroj EKM 2072 1xE27-1 okruh.</t>
  </si>
  <si>
    <t>921-M</t>
  </si>
  <si>
    <t>RúrkaFXKVR63</t>
  </si>
  <si>
    <t>STK 76/100/3, v=10m</t>
  </si>
  <si>
    <t>IP65, tr.I.</t>
  </si>
  <si>
    <t>Samozmršťovacia záklopka do 4x10</t>
  </si>
  <si>
    <t>Vtiahnutie kábla do chráničky</t>
  </si>
  <si>
    <t>Demontáž exist. osvet. stožiarov, osvetl. telies,</t>
  </si>
  <si>
    <t>946-M</t>
  </si>
  <si>
    <t>Vykopanie ryhy 50/80cm, tr.3 v obsad. trase, k=1,2</t>
  </si>
  <si>
    <t>Káblový žľab TK2ž s poklopom</t>
  </si>
  <si>
    <t>Zasypanie ryhy 50/80cm</t>
  </si>
  <si>
    <t>Uloženie káblového žľabu TK2ž so zakrytím, KZ3</t>
  </si>
  <si>
    <t>Káblový žľab KZ3 plastový</t>
  </si>
  <si>
    <t>010005</t>
  </si>
  <si>
    <t>Rúrka HDPE 40</t>
  </si>
  <si>
    <t>204011-P</t>
  </si>
  <si>
    <t>Demontáž a opätovná montáž osvetľovacieho stožiara</t>
  </si>
  <si>
    <t>STK 76/100/3K14</t>
  </si>
  <si>
    <t>204103-P</t>
  </si>
  <si>
    <t>Revízna šachta plastová 315/160 priebežná + montáž</t>
  </si>
  <si>
    <t>Vykopanie ryhy 65/120cm v obsadenej trase, k=1,2</t>
  </si>
  <si>
    <t>Zasypanie ryhy 65/120cm</t>
  </si>
  <si>
    <t>Zhotovenie betónového podkladu</t>
  </si>
  <si>
    <t>Výstražná fólia- oranžová</t>
  </si>
  <si>
    <t>SO02 Verejné osvetlenie</t>
  </si>
  <si>
    <r>
      <t>Kábel CYKY-J/ 3x4</t>
    </r>
    <r>
      <rPr>
        <vertAlign val="superscript"/>
        <sz val="10"/>
        <rFont val="Arial"/>
        <family val="2"/>
      </rPr>
      <t xml:space="preserve">2 </t>
    </r>
  </si>
  <si>
    <t>Osvetl. stožiar obojstranne žiarovozinkovaný</t>
  </si>
  <si>
    <t>STK 114/60/3K14, v=6m</t>
  </si>
  <si>
    <t>Výložník V1T-OP-25-114</t>
  </si>
  <si>
    <t>Výložník V1T-OP-35-114</t>
  </si>
  <si>
    <t>10 Midi LED,PC-R, 14490lm, 139,2W, 1x2xLED 5000K,</t>
  </si>
  <si>
    <t>Elektovýzbroj EKM Guro 2072, 1xE27, 2 okruhová</t>
  </si>
  <si>
    <t>Osvetl. teleso Siteco 5XA5824 D1B 08P,Streetlight</t>
  </si>
  <si>
    <t>Osvetl. teleso Siteco 5XA5824E1 B08P, Streetlight 10 midi</t>
  </si>
  <si>
    <t>Osvetl. teleso Siteco5XA5824 11B08, Streetlight 10 midi</t>
  </si>
  <si>
    <t>LED, ST1.2a, 12200lm, 133,3W, 1xLED3000K, IP65, tr.I.</t>
  </si>
  <si>
    <t>LED ,ST1.2P1.O,7430 lm, 73,8W,1xLED 3000K, IP65, tr.I.</t>
  </si>
  <si>
    <t>Osvetl. teleso Siteco 5XA582411 B08P, Streetlight 10midi</t>
  </si>
  <si>
    <t>LED ST1.2P1.O, 11830lm, 131,4W, 1xLED3000, IP65,tr.I</t>
  </si>
  <si>
    <t>Osvetľovací stožiar obojstranne žiarovozinkovaný</t>
  </si>
  <si>
    <t>Demontáž a opätovná montáž výložníka a svietidla</t>
  </si>
  <si>
    <t>Preloženie a úprava svetelných gombíkov a RS</t>
  </si>
  <si>
    <t>Preloženie kamier a napájacieho zdroja</t>
  </si>
  <si>
    <t>Demontáž miestneho rozhlasu</t>
  </si>
  <si>
    <t>Výstražná fólia š.33cm, červená</t>
  </si>
  <si>
    <t>Riadené pretláčanie</t>
  </si>
  <si>
    <t>Chránička FXKVR125 a uloženie</t>
  </si>
  <si>
    <r>
      <t>Káblová spojka SVCZ 4x10</t>
    </r>
    <r>
      <rPr>
        <vertAlign val="superscript"/>
        <sz val="10"/>
        <rFont val="Arial"/>
        <family val="2"/>
        <charset val="238"/>
      </rPr>
      <t xml:space="preserve">2 </t>
    </r>
  </si>
  <si>
    <t>Demontáž výbojkových osvetľovacích telies</t>
  </si>
  <si>
    <t>Vykopanie ryhy pre káblovú spojku</t>
  </si>
  <si>
    <t>Výložník V1T-OP-40-114</t>
  </si>
  <si>
    <t>230003</t>
  </si>
  <si>
    <t>Zmršťovací káblový uzáver TZUK-3</t>
  </si>
  <si>
    <t>Výložník jednoramenný V1T-10-D=76, 15°, S/Z</t>
  </si>
  <si>
    <t>Výložník jednoramenný V1T-15-76, S/Z</t>
  </si>
  <si>
    <t>Osvetl. teleso Siteco 5XA5824 C1B08P,Streetlight</t>
  </si>
  <si>
    <t>10 Midi LED,PC-L, 14490lm, 139,2 W, 1x2xLED 5000K,</t>
  </si>
  <si>
    <t>Osvetl. tel. Siteco 5XA5824D1B08P, Streetlight 10midi LED,</t>
  </si>
  <si>
    <t>PC-R, 14490lm, 139,2W, 1x2xLED 5000K, IP65, tr.I.</t>
  </si>
  <si>
    <t>Cestička pre cyklistov a chodník na Špačinskej ceste, I. časť</t>
  </si>
  <si>
    <t>Výložník V1T-OP-30-114</t>
  </si>
  <si>
    <t>Prúdový chránič 2-pólový 10 A, Ir = 30mA</t>
  </si>
  <si>
    <t>Preloženie panelu CityLight, demontáž, vybúranie, zhotovenie nového základu, spätná montáž</t>
  </si>
  <si>
    <t>Vykopanie jamy pre osv. stožiar a CytiLight</t>
  </si>
  <si>
    <t>Betónový základ pre stožiar a CityLight</t>
  </si>
  <si>
    <t>Výkaz výmer</t>
  </si>
  <si>
    <t>Poznámka :</t>
  </si>
  <si>
    <t xml:space="preserve">Obchodné názvy, uvedené vo výkaze výmer a PD, sú použité pre účely projektovaného návrhu a výpočtu osvetlenia, s danými technickými parametrami. Pri realizácii je možné použiť ekvivalentné výrobky iných výrobcov, pri dodržaní minimálnych technických parametrov, použitých v PD. Pri použití iných výrobkov, ako uvedených v PD, je potrebné dodržanie predpísaných hodnôt z PD preukázať opätovným výpočtom osvetlenia. Náklady na výpočet musia byť súčasťou ponukovej ceny. </t>
  </si>
  <si>
    <t>PPV 1%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</si>
</sst>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0"/>
      <name val="Arial"/>
      <charset val="238"/>
    </font>
    <font>
      <sz val="8"/>
      <name val="Arial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2"/>
      <name val="Arial"/>
      <family val="2"/>
    </font>
    <font>
      <vertAlign val="superscript"/>
      <sz val="10"/>
      <name val="Arial"/>
      <family val="2"/>
    </font>
    <font>
      <sz val="10"/>
      <name val="Arial"/>
      <family val="2"/>
    </font>
    <font>
      <sz val="10"/>
      <name val="Arial"/>
      <family val="2"/>
      <charset val="238"/>
    </font>
    <font>
      <vertAlign val="superscript"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/>
    <xf numFmtId="0" fontId="1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8" xfId="0" applyBorder="1"/>
    <xf numFmtId="0" fontId="2" fillId="0" borderId="2" xfId="0" applyFont="1" applyBorder="1"/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2" fillId="0" borderId="1" xfId="0" applyFont="1" applyBorder="1"/>
    <xf numFmtId="2" fontId="0" fillId="0" borderId="0" xfId="0" applyNumberFormat="1" applyAlignment="1">
      <alignment horizontal="center"/>
    </xf>
    <xf numFmtId="2" fontId="0" fillId="0" borderId="0" xfId="0" applyNumberFormat="1"/>
    <xf numFmtId="2" fontId="2" fillId="0" borderId="1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3" fillId="0" borderId="1" xfId="0" applyFont="1" applyBorder="1"/>
    <xf numFmtId="2" fontId="3" fillId="0" borderId="1" xfId="0" applyNumberFormat="1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6" fillId="0" borderId="2" xfId="0" applyFont="1" applyBorder="1"/>
    <xf numFmtId="2" fontId="6" fillId="0" borderId="1" xfId="0" applyNumberFormat="1" applyFont="1" applyBorder="1" applyAlignment="1">
      <alignment horizontal="center"/>
    </xf>
    <xf numFmtId="1" fontId="3" fillId="0" borderId="1" xfId="0" applyNumberFormat="1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6" fillId="0" borderId="1" xfId="0" applyFont="1" applyBorder="1"/>
    <xf numFmtId="49" fontId="0" fillId="0" borderId="1" xfId="0" applyNumberFormat="1" applyBorder="1" applyAlignment="1">
      <alignment horizontal="center"/>
    </xf>
    <xf numFmtId="10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2" xfId="0" applyFont="1" applyBorder="1"/>
    <xf numFmtId="2" fontId="6" fillId="0" borderId="2" xfId="0" applyNumberFormat="1" applyFont="1" applyBorder="1" applyAlignment="1">
      <alignment horizontal="center"/>
    </xf>
    <xf numFmtId="0" fontId="0" fillId="0" borderId="10" xfId="0" applyBorder="1"/>
    <xf numFmtId="0" fontId="1" fillId="0" borderId="11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12" xfId="0" applyBorder="1"/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49" fontId="7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wrapText="1"/>
    </xf>
    <xf numFmtId="0" fontId="4" fillId="0" borderId="0" xfId="0" applyFont="1" applyAlignment="1">
      <alignment horizontal="center"/>
    </xf>
    <xf numFmtId="0" fontId="3" fillId="0" borderId="13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 vertical="top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20"/>
  <sheetViews>
    <sheetView tabSelected="1" topLeftCell="A34" workbookViewId="0">
      <selection activeCell="A74" sqref="A74"/>
    </sheetView>
  </sheetViews>
  <sheetFormatPr defaultRowHeight="12.75" x14ac:dyDescent="0.2"/>
  <cols>
    <col min="1" max="1" width="6" customWidth="1"/>
    <col min="2" max="2" width="9.28515625" customWidth="1"/>
    <col min="3" max="3" width="49" customWidth="1"/>
    <col min="4" max="4" width="7.85546875" customWidth="1"/>
    <col min="5" max="5" width="10.28515625" customWidth="1"/>
    <col min="6" max="6" width="9" hidden="1" customWidth="1"/>
    <col min="7" max="7" width="8.42578125" customWidth="1"/>
    <col min="8" max="8" width="11.42578125" customWidth="1"/>
    <col min="9" max="9" width="10.140625" hidden="1" customWidth="1"/>
    <col min="10" max="10" width="10.42578125" customWidth="1"/>
    <col min="11" max="11" width="11.140625" customWidth="1"/>
    <col min="12" max="12" width="9.28515625" customWidth="1"/>
    <col min="13" max="14" width="9.5703125" bestFit="1" customWidth="1"/>
  </cols>
  <sheetData>
    <row r="1" spans="1:13" ht="15.75" x14ac:dyDescent="0.25">
      <c r="A1" s="44" t="s">
        <v>126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</row>
    <row r="2" spans="1:13" x14ac:dyDescent="0.2">
      <c r="A2" s="46" t="s">
        <v>91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</row>
    <row r="3" spans="1:13" ht="13.5" thickBot="1" x14ac:dyDescent="0.25">
      <c r="A3" s="45" t="s">
        <v>132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</row>
    <row r="4" spans="1:13" ht="54" customHeight="1" x14ac:dyDescent="0.2">
      <c r="A4" s="7"/>
      <c r="B4" s="8" t="s">
        <v>0</v>
      </c>
      <c r="C4" s="9" t="s">
        <v>1</v>
      </c>
      <c r="D4" s="9" t="s">
        <v>2</v>
      </c>
      <c r="E4" s="9" t="s">
        <v>3</v>
      </c>
      <c r="F4" s="10" t="s">
        <v>7</v>
      </c>
      <c r="G4" s="10" t="s">
        <v>55</v>
      </c>
      <c r="H4" s="10" t="s">
        <v>4</v>
      </c>
      <c r="I4" s="10" t="s">
        <v>5</v>
      </c>
      <c r="J4" s="10" t="s">
        <v>56</v>
      </c>
      <c r="K4" s="10" t="s">
        <v>6</v>
      </c>
      <c r="L4" s="11"/>
    </row>
    <row r="5" spans="1:13" ht="13.5" thickBot="1" x14ac:dyDescent="0.25">
      <c r="A5" s="4"/>
      <c r="B5" s="5"/>
      <c r="C5" s="5"/>
      <c r="D5" s="5"/>
      <c r="E5" s="5"/>
      <c r="F5" s="5"/>
      <c r="G5" s="5"/>
      <c r="H5" s="5"/>
      <c r="I5" s="5"/>
      <c r="J5" s="5"/>
      <c r="K5" s="5"/>
      <c r="L5" s="6"/>
      <c r="M5" s="1"/>
    </row>
    <row r="6" spans="1:13" ht="15" customHeight="1" x14ac:dyDescent="0.2">
      <c r="A6" s="3"/>
      <c r="B6" s="19" t="s">
        <v>67</v>
      </c>
      <c r="C6" s="12" t="s">
        <v>12</v>
      </c>
      <c r="D6" s="3"/>
      <c r="E6" s="3"/>
      <c r="F6" s="3"/>
      <c r="G6" s="3"/>
      <c r="H6" s="3"/>
      <c r="I6" s="3"/>
      <c r="J6" s="3"/>
      <c r="K6" s="3"/>
      <c r="L6" s="3"/>
    </row>
    <row r="7" spans="1:13" ht="15" customHeight="1" x14ac:dyDescent="0.2">
      <c r="A7" s="3"/>
      <c r="B7" s="19">
        <v>210</v>
      </c>
      <c r="C7" s="12"/>
      <c r="D7" s="3"/>
      <c r="E7" s="3"/>
      <c r="F7" s="3"/>
      <c r="G7" s="3"/>
      <c r="H7" s="3"/>
      <c r="I7" s="3"/>
      <c r="J7" s="3"/>
      <c r="K7" s="3"/>
      <c r="L7" s="3"/>
    </row>
    <row r="8" spans="1:13" ht="15" customHeight="1" x14ac:dyDescent="0.2">
      <c r="A8" s="13">
        <v>1</v>
      </c>
      <c r="B8" s="28" t="s">
        <v>63</v>
      </c>
      <c r="C8" s="27" t="s">
        <v>68</v>
      </c>
      <c r="D8" s="13" t="s">
        <v>9</v>
      </c>
      <c r="E8" s="13">
        <v>1090</v>
      </c>
      <c r="F8" s="14">
        <v>27.9</v>
      </c>
      <c r="G8" s="14"/>
      <c r="H8" s="14">
        <f t="shared" ref="H8:H13" si="0">E8*G8</f>
        <v>0</v>
      </c>
      <c r="I8" s="13">
        <v>29.4</v>
      </c>
      <c r="J8" s="14"/>
      <c r="K8" s="14">
        <f>E8*J8</f>
        <v>0</v>
      </c>
      <c r="L8" s="13"/>
    </row>
    <row r="9" spans="1:13" ht="15" customHeight="1" x14ac:dyDescent="0.2">
      <c r="A9" s="13">
        <v>2</v>
      </c>
      <c r="B9" s="13">
        <v>810014</v>
      </c>
      <c r="C9" s="2" t="s">
        <v>62</v>
      </c>
      <c r="D9" s="13" t="s">
        <v>9</v>
      </c>
      <c r="E9" s="13">
        <v>1090</v>
      </c>
      <c r="F9" s="14">
        <v>24.3</v>
      </c>
      <c r="G9" s="14"/>
      <c r="H9" s="14">
        <f>E9*G9</f>
        <v>0</v>
      </c>
      <c r="I9" s="13">
        <v>126.9</v>
      </c>
      <c r="J9" s="14"/>
      <c r="K9" s="14">
        <f>E9*J9</f>
        <v>0</v>
      </c>
      <c r="L9" s="13"/>
    </row>
    <row r="10" spans="1:13" ht="15" customHeight="1" x14ac:dyDescent="0.2">
      <c r="A10" s="13">
        <v>3</v>
      </c>
      <c r="B10" s="13">
        <v>810042</v>
      </c>
      <c r="C10" s="2" t="s">
        <v>65</v>
      </c>
      <c r="D10" s="13" t="s">
        <v>9</v>
      </c>
      <c r="E10" s="13">
        <v>550</v>
      </c>
      <c r="F10" s="14"/>
      <c r="G10" s="14"/>
      <c r="H10" s="14">
        <f t="shared" si="0"/>
        <v>0</v>
      </c>
      <c r="I10" s="13"/>
      <c r="J10" s="14"/>
      <c r="K10" s="14">
        <f>E10*J10</f>
        <v>0</v>
      </c>
      <c r="L10" s="13"/>
    </row>
    <row r="11" spans="1:13" ht="15" customHeight="1" x14ac:dyDescent="0.2">
      <c r="A11" s="13">
        <v>4</v>
      </c>
      <c r="B11" s="13">
        <v>810042</v>
      </c>
      <c r="C11" s="2" t="s">
        <v>92</v>
      </c>
      <c r="D11" s="13" t="s">
        <v>9</v>
      </c>
      <c r="E11" s="13">
        <v>20</v>
      </c>
      <c r="F11" s="14"/>
      <c r="G11" s="14"/>
      <c r="H11" s="14">
        <f t="shared" si="0"/>
        <v>0</v>
      </c>
      <c r="I11" s="13"/>
      <c r="J11" s="14"/>
      <c r="K11" s="14">
        <f>E11*J11</f>
        <v>0</v>
      </c>
      <c r="L11" s="13"/>
    </row>
    <row r="12" spans="1:13" ht="15" customHeight="1" x14ac:dyDescent="0.2">
      <c r="A12" s="13">
        <v>5</v>
      </c>
      <c r="B12" s="13">
        <v>100101</v>
      </c>
      <c r="C12" s="2" t="s">
        <v>13</v>
      </c>
      <c r="D12" s="13" t="s">
        <v>10</v>
      </c>
      <c r="E12" s="13">
        <v>164</v>
      </c>
      <c r="F12" s="14">
        <v>20.9</v>
      </c>
      <c r="G12" s="14"/>
      <c r="H12" s="14">
        <f t="shared" si="0"/>
        <v>0</v>
      </c>
      <c r="I12" s="13"/>
      <c r="J12" s="14"/>
      <c r="K12" s="14"/>
      <c r="L12" s="13"/>
    </row>
    <row r="13" spans="1:13" ht="15" customHeight="1" x14ac:dyDescent="0.2">
      <c r="A13" s="13">
        <v>6</v>
      </c>
      <c r="B13" s="13">
        <v>101154</v>
      </c>
      <c r="C13" s="2" t="s">
        <v>14</v>
      </c>
      <c r="D13" s="13" t="s">
        <v>10</v>
      </c>
      <c r="E13" s="13">
        <v>72</v>
      </c>
      <c r="F13" s="14">
        <v>302.8</v>
      </c>
      <c r="G13" s="14"/>
      <c r="H13" s="14">
        <f t="shared" si="0"/>
        <v>0</v>
      </c>
      <c r="I13" s="13">
        <v>496</v>
      </c>
      <c r="J13" s="14"/>
      <c r="K13" s="14">
        <f>E13*J13</f>
        <v>0</v>
      </c>
      <c r="L13" s="13"/>
    </row>
    <row r="14" spans="1:13" ht="15" customHeight="1" x14ac:dyDescent="0.2">
      <c r="A14" s="13">
        <v>7</v>
      </c>
      <c r="B14" s="13">
        <v>204011</v>
      </c>
      <c r="C14" s="2" t="s">
        <v>106</v>
      </c>
      <c r="D14" s="41"/>
      <c r="E14" s="13"/>
      <c r="F14" s="14"/>
      <c r="G14" s="14"/>
      <c r="H14" s="14"/>
      <c r="I14" s="13"/>
      <c r="J14" s="14"/>
      <c r="K14" s="14"/>
      <c r="L14" s="13"/>
    </row>
    <row r="15" spans="1:13" ht="15" customHeight="1" x14ac:dyDescent="0.2">
      <c r="A15" s="13"/>
      <c r="B15" s="13"/>
      <c r="C15" s="2" t="s">
        <v>69</v>
      </c>
      <c r="D15" s="13" t="s">
        <v>10</v>
      </c>
      <c r="E15" s="13">
        <v>17</v>
      </c>
      <c r="F15" s="14"/>
      <c r="G15" s="14"/>
      <c r="H15" s="14">
        <f>E15*G15</f>
        <v>0</v>
      </c>
      <c r="I15" s="13"/>
      <c r="J15" s="14"/>
      <c r="K15" s="14">
        <f>E15*J15</f>
        <v>0</v>
      </c>
      <c r="L15" s="13"/>
    </row>
    <row r="16" spans="1:13" ht="15" customHeight="1" x14ac:dyDescent="0.2">
      <c r="A16" s="13">
        <v>8</v>
      </c>
      <c r="B16" s="13">
        <v>204103</v>
      </c>
      <c r="C16" s="40" t="s">
        <v>120</v>
      </c>
      <c r="D16" s="41" t="s">
        <v>10</v>
      </c>
      <c r="E16" s="13">
        <v>14</v>
      </c>
      <c r="F16" s="14"/>
      <c r="G16" s="14"/>
      <c r="H16" s="14">
        <f>E16*G16</f>
        <v>0</v>
      </c>
      <c r="I16" s="13"/>
      <c r="J16" s="14"/>
      <c r="K16" s="14">
        <f>E16*J16</f>
        <v>0</v>
      </c>
      <c r="L16" s="13"/>
    </row>
    <row r="17" spans="1:12" ht="15" customHeight="1" x14ac:dyDescent="0.2">
      <c r="A17" s="13">
        <v>9</v>
      </c>
      <c r="B17" s="28" t="s">
        <v>80</v>
      </c>
      <c r="C17" s="2" t="s">
        <v>81</v>
      </c>
      <c r="D17" s="13" t="s">
        <v>9</v>
      </c>
      <c r="E17" s="13">
        <v>1690</v>
      </c>
      <c r="F17" s="14"/>
      <c r="G17" s="14"/>
      <c r="H17" s="14">
        <f>E17*G17</f>
        <v>0</v>
      </c>
      <c r="I17" s="13"/>
      <c r="J17" s="14"/>
      <c r="K17" s="14">
        <f>E17*J17</f>
        <v>0</v>
      </c>
      <c r="L17" s="13"/>
    </row>
    <row r="18" spans="1:12" ht="15" customHeight="1" x14ac:dyDescent="0.2">
      <c r="A18" s="13">
        <v>10</v>
      </c>
      <c r="B18" s="13">
        <v>204201</v>
      </c>
      <c r="C18" s="2" t="s">
        <v>66</v>
      </c>
      <c r="D18" s="13" t="s">
        <v>10</v>
      </c>
      <c r="E18" s="13">
        <v>26</v>
      </c>
      <c r="F18" s="14">
        <v>434.7</v>
      </c>
      <c r="G18" s="14"/>
      <c r="H18" s="14">
        <f>E18*G18</f>
        <v>0</v>
      </c>
      <c r="I18" s="13">
        <v>968</v>
      </c>
      <c r="J18" s="14"/>
      <c r="K18" s="14">
        <f>E18*J18</f>
        <v>0</v>
      </c>
      <c r="L18" s="13"/>
    </row>
    <row r="19" spans="1:12" ht="15" customHeight="1" x14ac:dyDescent="0.2">
      <c r="A19" s="13">
        <v>11</v>
      </c>
      <c r="B19" s="13">
        <v>204103</v>
      </c>
      <c r="C19" s="2" t="s">
        <v>121</v>
      </c>
      <c r="D19" s="13" t="s">
        <v>10</v>
      </c>
      <c r="E19" s="13">
        <v>3</v>
      </c>
      <c r="F19" s="14"/>
      <c r="G19" s="14"/>
      <c r="H19" s="14">
        <f>E19*G19</f>
        <v>0</v>
      </c>
      <c r="I19" s="13"/>
      <c r="J19" s="14"/>
      <c r="K19" s="14">
        <f>E19*J19</f>
        <v>0</v>
      </c>
      <c r="L19" s="13"/>
    </row>
    <row r="20" spans="1:12" ht="15" customHeight="1" x14ac:dyDescent="0.2">
      <c r="A20" s="13">
        <v>12</v>
      </c>
      <c r="B20" s="13">
        <v>204011</v>
      </c>
      <c r="C20" s="2" t="s">
        <v>93</v>
      </c>
      <c r="D20" s="13"/>
      <c r="E20" s="13"/>
      <c r="F20" s="14"/>
      <c r="G20" s="14"/>
      <c r="H20" s="14"/>
      <c r="I20" s="13"/>
      <c r="J20" s="14"/>
      <c r="K20" s="14"/>
      <c r="L20" s="13"/>
    </row>
    <row r="21" spans="1:12" ht="15" customHeight="1" x14ac:dyDescent="0.2">
      <c r="A21" s="13"/>
      <c r="B21" s="13"/>
      <c r="C21" s="2" t="s">
        <v>94</v>
      </c>
      <c r="D21" s="13" t="s">
        <v>10</v>
      </c>
      <c r="E21" s="13">
        <v>9</v>
      </c>
      <c r="F21" s="14"/>
      <c r="G21" s="14"/>
      <c r="H21" s="14">
        <f>E21*G21</f>
        <v>0</v>
      </c>
      <c r="I21" s="13"/>
      <c r="J21" s="14"/>
      <c r="K21" s="14">
        <f>E21*J21</f>
        <v>0</v>
      </c>
      <c r="L21" s="13"/>
    </row>
    <row r="22" spans="1:12" ht="15" customHeight="1" x14ac:dyDescent="0.2">
      <c r="A22" s="13">
        <v>13</v>
      </c>
      <c r="B22" s="13" t="s">
        <v>85</v>
      </c>
      <c r="C22" s="2" t="s">
        <v>95</v>
      </c>
      <c r="D22" s="13" t="s">
        <v>10</v>
      </c>
      <c r="E22" s="13">
        <v>5</v>
      </c>
      <c r="F22" s="14"/>
      <c r="G22" s="14"/>
      <c r="H22" s="14">
        <f>E22*G22</f>
        <v>0</v>
      </c>
      <c r="I22" s="13"/>
      <c r="J22" s="14"/>
      <c r="K22" s="14">
        <f>E22*J22</f>
        <v>0</v>
      </c>
      <c r="L22" s="13"/>
    </row>
    <row r="23" spans="1:12" ht="15" customHeight="1" x14ac:dyDescent="0.2">
      <c r="A23" s="13">
        <v>14</v>
      </c>
      <c r="B23" s="13" t="s">
        <v>85</v>
      </c>
      <c r="C23" s="2" t="s">
        <v>127</v>
      </c>
      <c r="D23" s="13" t="s">
        <v>10</v>
      </c>
      <c r="E23" s="13">
        <v>1</v>
      </c>
      <c r="F23" s="14"/>
      <c r="G23" s="14"/>
      <c r="H23" s="14">
        <f>E23*G23</f>
        <v>0</v>
      </c>
      <c r="I23" s="13"/>
      <c r="J23" s="14"/>
      <c r="K23" s="14">
        <f>E23*J23</f>
        <v>0</v>
      </c>
      <c r="L23" s="13"/>
    </row>
    <row r="24" spans="1:12" ht="15" customHeight="1" x14ac:dyDescent="0.2">
      <c r="A24" s="13">
        <v>15</v>
      </c>
      <c r="B24" s="13" t="s">
        <v>85</v>
      </c>
      <c r="C24" s="2" t="s">
        <v>96</v>
      </c>
      <c r="D24" s="13" t="s">
        <v>10</v>
      </c>
      <c r="E24" s="13">
        <v>2</v>
      </c>
      <c r="F24" s="14"/>
      <c r="G24" s="14"/>
      <c r="H24" s="14">
        <f>E24*G24</f>
        <v>0</v>
      </c>
      <c r="I24" s="13"/>
      <c r="J24" s="14"/>
      <c r="K24" s="14">
        <f>E24*J24</f>
        <v>0</v>
      </c>
      <c r="L24" s="13"/>
    </row>
    <row r="25" spans="1:12" ht="15" customHeight="1" x14ac:dyDescent="0.2">
      <c r="A25" s="13">
        <v>16</v>
      </c>
      <c r="B25" s="13">
        <v>202013</v>
      </c>
      <c r="C25" s="2" t="s">
        <v>99</v>
      </c>
      <c r="D25" s="13"/>
      <c r="E25" s="13"/>
      <c r="F25" s="14"/>
      <c r="G25" s="14"/>
      <c r="H25" s="14"/>
      <c r="I25" s="13"/>
      <c r="J25" s="14"/>
      <c r="K25" s="14"/>
      <c r="L25" s="13"/>
    </row>
    <row r="26" spans="1:12" ht="15" customHeight="1" x14ac:dyDescent="0.2">
      <c r="A26" s="13"/>
      <c r="B26" s="13"/>
      <c r="C26" s="2" t="s">
        <v>97</v>
      </c>
      <c r="D26" s="13"/>
      <c r="E26" s="13"/>
      <c r="F26" s="14"/>
      <c r="G26" s="14"/>
      <c r="H26" s="14"/>
      <c r="I26" s="13"/>
      <c r="J26" s="14"/>
      <c r="K26" s="14"/>
      <c r="L26" s="13"/>
    </row>
    <row r="27" spans="1:12" ht="15" customHeight="1" x14ac:dyDescent="0.2">
      <c r="A27" s="13"/>
      <c r="B27" s="13"/>
      <c r="C27" s="2" t="s">
        <v>70</v>
      </c>
      <c r="D27" s="13" t="s">
        <v>10</v>
      </c>
      <c r="E27" s="13">
        <v>7</v>
      </c>
      <c r="F27" s="14"/>
      <c r="G27" s="14"/>
      <c r="H27" s="14">
        <f>E27*G27</f>
        <v>0</v>
      </c>
      <c r="I27" s="13"/>
      <c r="J27" s="14"/>
      <c r="K27" s="14">
        <f>E27*J27</f>
        <v>0</v>
      </c>
      <c r="L27" s="13"/>
    </row>
    <row r="28" spans="1:12" ht="15" customHeight="1" x14ac:dyDescent="0.2">
      <c r="A28" s="13">
        <v>17</v>
      </c>
      <c r="B28" s="13">
        <v>202013</v>
      </c>
      <c r="C28" s="2" t="s">
        <v>122</v>
      </c>
      <c r="D28" s="13"/>
      <c r="E28" s="13"/>
      <c r="F28" s="14"/>
      <c r="G28" s="14"/>
      <c r="H28" s="14"/>
      <c r="I28" s="13"/>
      <c r="J28" s="14"/>
      <c r="K28" s="14"/>
      <c r="L28" s="13"/>
    </row>
    <row r="29" spans="1:12" ht="15" customHeight="1" x14ac:dyDescent="0.2">
      <c r="A29" s="13"/>
      <c r="B29" s="13"/>
      <c r="C29" s="2" t="s">
        <v>123</v>
      </c>
      <c r="D29" s="13"/>
      <c r="E29" s="13"/>
      <c r="F29" s="14"/>
      <c r="G29" s="14"/>
      <c r="H29" s="14"/>
      <c r="I29" s="13"/>
      <c r="J29" s="14"/>
      <c r="K29" s="14"/>
      <c r="L29" s="13"/>
    </row>
    <row r="30" spans="1:12" ht="15" customHeight="1" x14ac:dyDescent="0.2">
      <c r="A30" s="13"/>
      <c r="B30" s="13"/>
      <c r="C30" s="2" t="s">
        <v>70</v>
      </c>
      <c r="D30" s="13" t="s">
        <v>10</v>
      </c>
      <c r="E30" s="13">
        <v>1</v>
      </c>
      <c r="F30" s="14"/>
      <c r="G30" s="14"/>
      <c r="H30" s="14">
        <f>E30*G30</f>
        <v>0</v>
      </c>
      <c r="I30" s="13"/>
      <c r="J30" s="14"/>
      <c r="K30" s="14">
        <f>E30*J30</f>
        <v>0</v>
      </c>
      <c r="L30" s="13"/>
    </row>
    <row r="31" spans="1:12" ht="15" customHeight="1" thickBot="1" x14ac:dyDescent="0.25">
      <c r="A31" s="13">
        <v>18</v>
      </c>
      <c r="B31" s="13">
        <v>204202</v>
      </c>
      <c r="C31" s="2" t="s">
        <v>98</v>
      </c>
      <c r="D31" s="13" t="s">
        <v>10</v>
      </c>
      <c r="E31" s="13">
        <v>3</v>
      </c>
      <c r="F31" s="14"/>
      <c r="G31" s="14"/>
      <c r="H31" s="14">
        <f>E31*G31</f>
        <v>0</v>
      </c>
      <c r="I31" s="13"/>
      <c r="J31" s="14"/>
      <c r="K31" s="14">
        <f>E31*J31</f>
        <v>0</v>
      </c>
      <c r="L31" s="13"/>
    </row>
    <row r="32" spans="1:12" ht="60" customHeight="1" x14ac:dyDescent="0.2">
      <c r="A32" s="7"/>
      <c r="B32" s="8" t="s">
        <v>0</v>
      </c>
      <c r="C32" s="9" t="s">
        <v>1</v>
      </c>
      <c r="D32" s="9" t="s">
        <v>2</v>
      </c>
      <c r="E32" s="9" t="s">
        <v>3</v>
      </c>
      <c r="F32" s="10" t="s">
        <v>7</v>
      </c>
      <c r="G32" s="10" t="s">
        <v>55</v>
      </c>
      <c r="H32" s="10" t="s">
        <v>4</v>
      </c>
      <c r="I32" s="10" t="s">
        <v>5</v>
      </c>
      <c r="J32" s="10" t="s">
        <v>56</v>
      </c>
      <c r="K32" s="10" t="s">
        <v>6</v>
      </c>
      <c r="L32" s="11"/>
    </row>
    <row r="33" spans="1:14" ht="13.5" thickBot="1" x14ac:dyDescent="0.25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6"/>
      <c r="M33" s="1"/>
    </row>
    <row r="34" spans="1:14" ht="15" customHeight="1" x14ac:dyDescent="0.2">
      <c r="A34" s="13">
        <v>19</v>
      </c>
      <c r="B34" s="13">
        <v>202013</v>
      </c>
      <c r="C34" s="2" t="s">
        <v>100</v>
      </c>
      <c r="D34" s="13"/>
      <c r="E34" s="13"/>
      <c r="F34" s="14"/>
      <c r="G34" s="14"/>
      <c r="H34" s="14"/>
      <c r="I34" s="13"/>
      <c r="J34" s="14"/>
      <c r="K34" s="14"/>
      <c r="L34" s="13"/>
    </row>
    <row r="35" spans="1:14" ht="15" customHeight="1" x14ac:dyDescent="0.2">
      <c r="A35" s="13"/>
      <c r="B35" s="13"/>
      <c r="C35" s="2" t="s">
        <v>102</v>
      </c>
      <c r="D35" s="13" t="s">
        <v>10</v>
      </c>
      <c r="E35" s="13">
        <v>4</v>
      </c>
      <c r="F35" s="14"/>
      <c r="G35" s="14"/>
      <c r="H35" s="14">
        <f>E35*G35</f>
        <v>0</v>
      </c>
      <c r="I35" s="13"/>
      <c r="J35" s="14"/>
      <c r="K35" s="14">
        <f>E35*J35</f>
        <v>0</v>
      </c>
      <c r="L35" s="13"/>
    </row>
    <row r="36" spans="1:14" ht="15" customHeight="1" x14ac:dyDescent="0.2">
      <c r="A36" s="13">
        <v>20</v>
      </c>
      <c r="B36" s="13">
        <v>202013</v>
      </c>
      <c r="C36" s="2" t="s">
        <v>101</v>
      </c>
      <c r="D36" s="13"/>
      <c r="E36" s="13"/>
      <c r="F36" s="14"/>
      <c r="G36" s="14"/>
      <c r="H36" s="14"/>
      <c r="I36" s="13"/>
      <c r="J36" s="14"/>
      <c r="K36" s="14"/>
      <c r="L36" s="13"/>
    </row>
    <row r="37" spans="1:14" ht="15" customHeight="1" x14ac:dyDescent="0.2">
      <c r="A37" s="13"/>
      <c r="B37" s="13"/>
      <c r="C37" s="2" t="s">
        <v>103</v>
      </c>
      <c r="D37" s="13" t="s">
        <v>10</v>
      </c>
      <c r="E37" s="13">
        <v>5</v>
      </c>
      <c r="F37" s="14"/>
      <c r="G37" s="14"/>
      <c r="H37" s="14">
        <f>E37*G37</f>
        <v>0</v>
      </c>
      <c r="I37" s="13"/>
      <c r="J37" s="14"/>
      <c r="K37" s="14">
        <f>E37*J37</f>
        <v>0</v>
      </c>
      <c r="L37" s="13"/>
    </row>
    <row r="38" spans="1:14" ht="15" customHeight="1" x14ac:dyDescent="0.2">
      <c r="A38" s="13">
        <v>21</v>
      </c>
      <c r="B38" s="13">
        <v>202013</v>
      </c>
      <c r="C38" s="2" t="s">
        <v>104</v>
      </c>
      <c r="D38" s="13"/>
      <c r="E38" s="13"/>
      <c r="F38" s="14"/>
      <c r="G38" s="14"/>
      <c r="H38" s="14"/>
      <c r="I38" s="13"/>
      <c r="J38" s="14"/>
      <c r="K38" s="14"/>
      <c r="L38" s="13"/>
    </row>
    <row r="39" spans="1:14" ht="15" customHeight="1" x14ac:dyDescent="0.2">
      <c r="A39" s="13"/>
      <c r="B39" s="13"/>
      <c r="C39" s="2" t="s">
        <v>105</v>
      </c>
      <c r="D39" s="13" t="s">
        <v>10</v>
      </c>
      <c r="E39" s="13">
        <v>13</v>
      </c>
      <c r="F39" s="14"/>
      <c r="G39" s="14"/>
      <c r="H39" s="14">
        <f>E39*G39</f>
        <v>0</v>
      </c>
      <c r="I39" s="13"/>
      <c r="J39" s="14"/>
      <c r="K39" s="14">
        <f>E39*J39</f>
        <v>0</v>
      </c>
      <c r="L39" s="13"/>
    </row>
    <row r="40" spans="1:14" ht="15" customHeight="1" x14ac:dyDescent="0.2">
      <c r="A40" s="13">
        <v>22</v>
      </c>
      <c r="B40" s="13" t="s">
        <v>85</v>
      </c>
      <c r="C40" s="2" t="s">
        <v>117</v>
      </c>
      <c r="D40" s="13" t="s">
        <v>10</v>
      </c>
      <c r="E40" s="13">
        <v>1</v>
      </c>
      <c r="F40" s="14"/>
      <c r="G40" s="14"/>
      <c r="H40" s="14">
        <f>E40*G40</f>
        <v>0</v>
      </c>
      <c r="I40" s="13"/>
      <c r="J40" s="14"/>
      <c r="K40" s="14">
        <f>E40*J40</f>
        <v>0</v>
      </c>
      <c r="L40" s="13"/>
    </row>
    <row r="41" spans="1:14" ht="15" customHeight="1" x14ac:dyDescent="0.2">
      <c r="A41" s="13">
        <v>23</v>
      </c>
      <c r="B41" s="13">
        <v>202013</v>
      </c>
      <c r="C41" s="2" t="s">
        <v>124</v>
      </c>
      <c r="D41" s="13"/>
      <c r="E41" s="13"/>
      <c r="F41" s="14"/>
      <c r="G41" s="14"/>
      <c r="H41" s="14"/>
      <c r="I41" s="13"/>
      <c r="J41" s="14"/>
      <c r="K41" s="14"/>
      <c r="L41" s="13"/>
    </row>
    <row r="42" spans="1:14" ht="15" customHeight="1" x14ac:dyDescent="0.2">
      <c r="A42" s="13"/>
      <c r="B42" s="13"/>
      <c r="C42" s="2" t="s">
        <v>125</v>
      </c>
      <c r="D42" s="13" t="s">
        <v>10</v>
      </c>
      <c r="E42" s="13">
        <v>1</v>
      </c>
      <c r="F42" s="14"/>
      <c r="G42" s="14"/>
      <c r="H42" s="14">
        <f>E42*G42</f>
        <v>0</v>
      </c>
      <c r="I42" s="13"/>
      <c r="J42" s="14"/>
      <c r="K42" s="14">
        <f>E42*J42</f>
        <v>0</v>
      </c>
      <c r="L42" s="13"/>
    </row>
    <row r="43" spans="1:14" ht="15" customHeight="1" x14ac:dyDescent="0.2">
      <c r="A43" s="13">
        <v>24</v>
      </c>
      <c r="B43" s="13">
        <v>220022</v>
      </c>
      <c r="C43" s="27" t="s">
        <v>37</v>
      </c>
      <c r="D43" s="13" t="s">
        <v>9</v>
      </c>
      <c r="E43" s="13">
        <v>125</v>
      </c>
      <c r="F43" s="14">
        <v>21.4</v>
      </c>
      <c r="G43" s="14"/>
      <c r="H43" s="14">
        <f>E43*G43</f>
        <v>0</v>
      </c>
      <c r="I43" s="13">
        <v>38.4</v>
      </c>
      <c r="J43" s="14"/>
      <c r="K43" s="14">
        <f>E43*J43</f>
        <v>0</v>
      </c>
      <c r="L43" s="13"/>
    </row>
    <row r="44" spans="1:14" ht="15" customHeight="1" x14ac:dyDescent="0.2">
      <c r="A44" s="13">
        <v>25</v>
      </c>
      <c r="B44" s="13">
        <v>220021</v>
      </c>
      <c r="C44" s="2" t="s">
        <v>15</v>
      </c>
      <c r="D44" s="13" t="s">
        <v>9</v>
      </c>
      <c r="E44" s="13">
        <v>1065</v>
      </c>
      <c r="F44" s="14">
        <v>34.700000000000003</v>
      </c>
      <c r="G44" s="14"/>
      <c r="H44" s="14">
        <f>E44*G44</f>
        <v>0</v>
      </c>
      <c r="I44" s="13">
        <v>45.2</v>
      </c>
      <c r="J44" s="14"/>
      <c r="K44" s="14">
        <f>E44*J44</f>
        <v>0</v>
      </c>
      <c r="L44" s="13"/>
    </row>
    <row r="45" spans="1:14" ht="15" customHeight="1" x14ac:dyDescent="0.2">
      <c r="A45" s="13">
        <v>26</v>
      </c>
      <c r="B45" s="13">
        <v>220361</v>
      </c>
      <c r="C45" s="2" t="s">
        <v>16</v>
      </c>
      <c r="D45" s="13" t="s">
        <v>10</v>
      </c>
      <c r="E45" s="13">
        <v>14</v>
      </c>
      <c r="F45" s="14">
        <v>409.8</v>
      </c>
      <c r="G45" s="14"/>
      <c r="H45" s="14">
        <f t="shared" ref="H45:H51" si="1">E45*G45</f>
        <v>0</v>
      </c>
      <c r="I45" s="13">
        <v>470.6</v>
      </c>
      <c r="J45" s="14"/>
      <c r="K45" s="14">
        <f t="shared" ref="K45:K50" si="2">E45*J45</f>
        <v>0</v>
      </c>
      <c r="L45" s="13"/>
    </row>
    <row r="46" spans="1:14" ht="15" customHeight="1" x14ac:dyDescent="0.2">
      <c r="A46" s="13">
        <v>27</v>
      </c>
      <c r="B46" s="13">
        <v>220302</v>
      </c>
      <c r="C46" s="27" t="s">
        <v>48</v>
      </c>
      <c r="D46" s="13" t="s">
        <v>10</v>
      </c>
      <c r="E46" s="13">
        <v>28</v>
      </c>
      <c r="F46" s="14">
        <v>99.2</v>
      </c>
      <c r="G46" s="14"/>
      <c r="H46" s="14">
        <f t="shared" si="1"/>
        <v>0</v>
      </c>
      <c r="I46" s="13">
        <v>41.4</v>
      </c>
      <c r="J46" s="14"/>
      <c r="K46" s="14">
        <f t="shared" si="2"/>
        <v>0</v>
      </c>
      <c r="L46" s="22"/>
      <c r="N46" s="16"/>
    </row>
    <row r="47" spans="1:14" ht="15" customHeight="1" x14ac:dyDescent="0.2">
      <c r="A47" s="13">
        <v>28</v>
      </c>
      <c r="B47" s="13">
        <v>220302</v>
      </c>
      <c r="C47" s="2" t="s">
        <v>17</v>
      </c>
      <c r="D47" s="13" t="s">
        <v>10</v>
      </c>
      <c r="E47" s="13">
        <v>26</v>
      </c>
      <c r="F47" s="14">
        <v>99.2</v>
      </c>
      <c r="G47" s="14"/>
      <c r="H47" s="14">
        <f t="shared" si="1"/>
        <v>0</v>
      </c>
      <c r="I47" s="13">
        <v>19.2</v>
      </c>
      <c r="J47" s="14"/>
      <c r="K47" s="14">
        <f t="shared" si="2"/>
        <v>0</v>
      </c>
      <c r="L47" s="13"/>
      <c r="N47" s="16"/>
    </row>
    <row r="48" spans="1:14" ht="15" customHeight="1" x14ac:dyDescent="0.2">
      <c r="A48" s="13">
        <v>29</v>
      </c>
      <c r="B48" s="13">
        <v>220301</v>
      </c>
      <c r="C48" s="2" t="s">
        <v>18</v>
      </c>
      <c r="D48" s="13" t="s">
        <v>10</v>
      </c>
      <c r="E48" s="13">
        <v>36</v>
      </c>
      <c r="F48" s="14"/>
      <c r="G48" s="14"/>
      <c r="H48" s="14">
        <f t="shared" si="1"/>
        <v>0</v>
      </c>
      <c r="I48" s="13"/>
      <c r="J48" s="14"/>
      <c r="K48" s="14">
        <f t="shared" si="2"/>
        <v>0</v>
      </c>
      <c r="L48" s="22"/>
      <c r="N48" s="16"/>
    </row>
    <row r="49" spans="1:14" ht="15" customHeight="1" x14ac:dyDescent="0.2">
      <c r="A49" s="13">
        <v>30</v>
      </c>
      <c r="B49" s="13" t="s">
        <v>11</v>
      </c>
      <c r="C49" s="2" t="s">
        <v>57</v>
      </c>
      <c r="D49" s="13" t="s">
        <v>10</v>
      </c>
      <c r="E49" s="13">
        <v>64</v>
      </c>
      <c r="F49" s="14"/>
      <c r="G49" s="14"/>
      <c r="H49" s="14">
        <f t="shared" si="1"/>
        <v>0</v>
      </c>
      <c r="I49" s="13"/>
      <c r="J49" s="14"/>
      <c r="K49" s="14">
        <f t="shared" si="2"/>
        <v>0</v>
      </c>
      <c r="L49" s="13"/>
      <c r="N49" s="16"/>
    </row>
    <row r="50" spans="1:14" ht="15" customHeight="1" x14ac:dyDescent="0.2">
      <c r="A50" s="13">
        <v>31</v>
      </c>
      <c r="B50" s="13" t="s">
        <v>11</v>
      </c>
      <c r="C50" s="2" t="s">
        <v>58</v>
      </c>
      <c r="D50" s="13" t="s">
        <v>10</v>
      </c>
      <c r="E50" s="13">
        <v>26</v>
      </c>
      <c r="F50" s="14"/>
      <c r="G50" s="14"/>
      <c r="H50" s="14">
        <f t="shared" si="1"/>
        <v>0</v>
      </c>
      <c r="I50" s="13"/>
      <c r="J50" s="14"/>
      <c r="K50" s="14">
        <f t="shared" si="2"/>
        <v>0</v>
      </c>
      <c r="L50" s="13"/>
      <c r="N50" s="16"/>
    </row>
    <row r="51" spans="1:14" ht="15" customHeight="1" x14ac:dyDescent="0.2">
      <c r="A51" s="13">
        <v>32</v>
      </c>
      <c r="B51" s="13">
        <v>100251</v>
      </c>
      <c r="C51" s="2" t="s">
        <v>71</v>
      </c>
      <c r="D51" s="13" t="s">
        <v>10</v>
      </c>
      <c r="E51" s="13">
        <v>96</v>
      </c>
      <c r="F51" s="14"/>
      <c r="G51" s="14"/>
      <c r="H51" s="14">
        <f t="shared" si="1"/>
        <v>0</v>
      </c>
      <c r="I51" s="13"/>
      <c r="J51" s="14"/>
      <c r="K51" s="14"/>
      <c r="L51" s="22"/>
      <c r="N51" s="16"/>
    </row>
    <row r="52" spans="1:14" ht="15" customHeight="1" x14ac:dyDescent="0.2">
      <c r="A52" s="13">
        <v>33</v>
      </c>
      <c r="B52" s="13">
        <v>950202</v>
      </c>
      <c r="C52" s="27" t="s">
        <v>72</v>
      </c>
      <c r="D52" s="13" t="s">
        <v>9</v>
      </c>
      <c r="E52" s="13">
        <v>1070</v>
      </c>
      <c r="F52" s="14"/>
      <c r="G52" s="14"/>
      <c r="H52" s="14">
        <f>E52*G52</f>
        <v>0</v>
      </c>
      <c r="I52" s="13"/>
      <c r="J52" s="14"/>
      <c r="K52" s="14"/>
      <c r="L52" s="22"/>
      <c r="N52" s="16"/>
    </row>
    <row r="53" spans="1:14" ht="15" customHeight="1" x14ac:dyDescent="0.2">
      <c r="A53" s="13">
        <v>34</v>
      </c>
      <c r="B53" s="13" t="s">
        <v>82</v>
      </c>
      <c r="C53" s="2" t="s">
        <v>83</v>
      </c>
      <c r="D53" s="13"/>
      <c r="E53" s="13"/>
      <c r="F53" s="14"/>
      <c r="G53" s="31"/>
      <c r="H53" s="14"/>
      <c r="I53" s="13"/>
      <c r="J53" s="13"/>
      <c r="K53" s="13"/>
      <c r="L53" s="13"/>
      <c r="N53" s="16"/>
    </row>
    <row r="54" spans="1:14" ht="13.9" customHeight="1" x14ac:dyDescent="0.2">
      <c r="A54" s="13"/>
      <c r="B54" s="13"/>
      <c r="C54" s="27" t="s">
        <v>84</v>
      </c>
      <c r="D54" s="13" t="s">
        <v>10</v>
      </c>
      <c r="E54" s="13">
        <v>1</v>
      </c>
      <c r="F54" s="14"/>
      <c r="G54" s="14"/>
      <c r="H54" s="14">
        <f t="shared" ref="H54:H60" si="3">E54*G54</f>
        <v>0</v>
      </c>
      <c r="I54" s="13"/>
      <c r="J54" s="14"/>
      <c r="K54" s="14"/>
      <c r="L54" s="22"/>
    </row>
    <row r="55" spans="1:14" x14ac:dyDescent="0.2">
      <c r="A55" s="13">
        <v>35</v>
      </c>
      <c r="B55" s="13" t="s">
        <v>85</v>
      </c>
      <c r="C55" s="27" t="s">
        <v>107</v>
      </c>
      <c r="D55" s="13" t="s">
        <v>10</v>
      </c>
      <c r="E55" s="13">
        <v>1</v>
      </c>
      <c r="F55" s="14"/>
      <c r="G55" s="14"/>
      <c r="H55" s="14">
        <f t="shared" si="3"/>
        <v>0</v>
      </c>
      <c r="I55" s="13"/>
      <c r="J55" s="14"/>
      <c r="K55" s="14"/>
      <c r="L55" s="22"/>
      <c r="N55" s="16"/>
    </row>
    <row r="56" spans="1:14" ht="15" customHeight="1" x14ac:dyDescent="0.2">
      <c r="A56" s="13">
        <v>36</v>
      </c>
      <c r="B56" s="13" t="s">
        <v>11</v>
      </c>
      <c r="C56" s="27" t="s">
        <v>108</v>
      </c>
      <c r="D56" s="13" t="s">
        <v>21</v>
      </c>
      <c r="E56" s="13">
        <v>14</v>
      </c>
      <c r="F56" s="14"/>
      <c r="G56" s="14"/>
      <c r="H56" s="14">
        <f t="shared" si="3"/>
        <v>0</v>
      </c>
      <c r="I56" s="13"/>
      <c r="J56" s="14"/>
      <c r="K56" s="14"/>
      <c r="L56" s="22"/>
      <c r="N56" s="16"/>
    </row>
    <row r="57" spans="1:14" ht="15" customHeight="1" x14ac:dyDescent="0.2">
      <c r="A57" s="13">
        <v>37</v>
      </c>
      <c r="B57" s="13" t="s">
        <v>11</v>
      </c>
      <c r="C57" s="27" t="s">
        <v>119</v>
      </c>
      <c r="D57" s="13" t="s">
        <v>10</v>
      </c>
      <c r="E57" s="13">
        <v>4</v>
      </c>
      <c r="F57" s="14"/>
      <c r="G57" s="14"/>
      <c r="H57" s="14">
        <f t="shared" si="3"/>
        <v>0</v>
      </c>
      <c r="I57" s="13"/>
      <c r="J57" s="14"/>
      <c r="K57" s="14">
        <f>E57*J57</f>
        <v>0</v>
      </c>
      <c r="L57" s="22"/>
      <c r="N57" s="16"/>
    </row>
    <row r="58" spans="1:14" ht="15" customHeight="1" x14ac:dyDescent="0.2">
      <c r="A58" s="13">
        <v>38</v>
      </c>
      <c r="B58" s="13">
        <v>102001</v>
      </c>
      <c r="C58" s="27" t="s">
        <v>114</v>
      </c>
      <c r="D58" s="41" t="s">
        <v>10</v>
      </c>
      <c r="E58" s="13">
        <v>12</v>
      </c>
      <c r="F58" s="14"/>
      <c r="G58" s="14"/>
      <c r="H58" s="14">
        <f t="shared" si="3"/>
        <v>0</v>
      </c>
      <c r="I58" s="13"/>
      <c r="J58" s="14"/>
      <c r="K58" s="14">
        <f>E58*J58</f>
        <v>0</v>
      </c>
      <c r="L58" s="22"/>
      <c r="N58" s="16"/>
    </row>
    <row r="59" spans="1:14" ht="15" customHeight="1" x14ac:dyDescent="0.2">
      <c r="A59" s="13">
        <v>39</v>
      </c>
      <c r="B59" s="13">
        <v>202013</v>
      </c>
      <c r="C59" s="27" t="s">
        <v>115</v>
      </c>
      <c r="D59" s="41" t="s">
        <v>10</v>
      </c>
      <c r="E59" s="13">
        <v>5</v>
      </c>
      <c r="F59" s="14"/>
      <c r="G59" s="14"/>
      <c r="H59" s="14">
        <f t="shared" si="3"/>
        <v>0</v>
      </c>
      <c r="I59" s="13"/>
      <c r="J59" s="14"/>
      <c r="K59" s="14"/>
      <c r="L59" s="22"/>
      <c r="N59" s="16"/>
    </row>
    <row r="60" spans="1:14" ht="15" customHeight="1" x14ac:dyDescent="0.2">
      <c r="A60" s="13">
        <v>40</v>
      </c>
      <c r="B60" s="13"/>
      <c r="C60" s="27" t="s">
        <v>128</v>
      </c>
      <c r="D60" s="41" t="s">
        <v>10</v>
      </c>
      <c r="E60" s="13">
        <v>1</v>
      </c>
      <c r="F60" s="14"/>
      <c r="G60" s="14"/>
      <c r="H60" s="14">
        <f t="shared" si="3"/>
        <v>0</v>
      </c>
      <c r="I60" s="13"/>
      <c r="J60" s="14"/>
      <c r="K60" s="14">
        <f>E60*J60</f>
        <v>0</v>
      </c>
      <c r="L60" s="22"/>
      <c r="N60" s="16"/>
    </row>
    <row r="61" spans="1:14" ht="15" customHeight="1" thickBot="1" x14ac:dyDescent="0.25">
      <c r="A61" s="13"/>
      <c r="B61" s="13"/>
      <c r="C61" s="15" t="s">
        <v>19</v>
      </c>
      <c r="D61" s="13"/>
      <c r="E61" s="13"/>
      <c r="F61" s="14"/>
      <c r="G61" s="14"/>
      <c r="H61" s="18">
        <f>SUM(H8:H60)</f>
        <v>0</v>
      </c>
      <c r="I61" s="13"/>
      <c r="J61" s="14"/>
      <c r="K61" s="14"/>
      <c r="L61" s="22"/>
      <c r="N61" s="16"/>
    </row>
    <row r="62" spans="1:14" ht="60" customHeight="1" thickBot="1" x14ac:dyDescent="0.25">
      <c r="A62" s="13"/>
      <c r="B62" s="8" t="s">
        <v>0</v>
      </c>
      <c r="C62" s="9" t="s">
        <v>1</v>
      </c>
      <c r="D62" s="9" t="s">
        <v>2</v>
      </c>
      <c r="E62" s="9" t="s">
        <v>3</v>
      </c>
      <c r="F62" s="10" t="s">
        <v>7</v>
      </c>
      <c r="G62" s="10" t="s">
        <v>55</v>
      </c>
      <c r="H62" s="10" t="s">
        <v>4</v>
      </c>
      <c r="I62" s="10" t="s">
        <v>5</v>
      </c>
      <c r="J62" s="10" t="s">
        <v>56</v>
      </c>
      <c r="K62" s="10" t="s">
        <v>6</v>
      </c>
      <c r="L62" s="11"/>
    </row>
    <row r="63" spans="1:14" ht="13.5" thickBot="1" x14ac:dyDescent="0.25">
      <c r="A63" s="7"/>
      <c r="B63" s="5"/>
      <c r="C63" s="5"/>
      <c r="D63" s="5"/>
      <c r="E63" s="5"/>
      <c r="F63" s="5"/>
      <c r="G63" s="5"/>
      <c r="H63" s="5"/>
      <c r="I63" s="5"/>
      <c r="J63" s="5"/>
      <c r="K63" s="5"/>
      <c r="L63" s="6"/>
      <c r="M63" s="1"/>
    </row>
    <row r="64" spans="1:14" ht="15" customHeight="1" thickBot="1" x14ac:dyDescent="0.25">
      <c r="A64" s="4">
        <v>41</v>
      </c>
      <c r="B64" s="13"/>
      <c r="C64" s="27" t="s">
        <v>135</v>
      </c>
      <c r="D64" s="13"/>
      <c r="E64" s="13"/>
      <c r="F64" s="14"/>
      <c r="G64" s="14"/>
      <c r="H64" s="24">
        <f>H61*0.01</f>
        <v>0</v>
      </c>
      <c r="I64" s="13"/>
      <c r="J64" s="13"/>
      <c r="K64" s="14"/>
      <c r="L64" s="13"/>
      <c r="N64" s="16"/>
    </row>
    <row r="65" spans="1:14" ht="15" customHeight="1" x14ac:dyDescent="0.2">
      <c r="A65" s="13">
        <v>42</v>
      </c>
      <c r="B65" s="13" t="s">
        <v>20</v>
      </c>
      <c r="C65" s="2" t="s">
        <v>22</v>
      </c>
      <c r="D65" s="13" t="s">
        <v>21</v>
      </c>
      <c r="E65" s="13">
        <v>18</v>
      </c>
      <c r="F65" s="14">
        <v>380</v>
      </c>
      <c r="G65" s="14"/>
      <c r="H65" s="24">
        <f>E65*G65</f>
        <v>0</v>
      </c>
      <c r="I65" s="22"/>
      <c r="J65" s="22"/>
      <c r="K65" s="22"/>
      <c r="L65" s="22"/>
      <c r="N65" s="16"/>
    </row>
    <row r="66" spans="1:14" ht="15" customHeight="1" x14ac:dyDescent="0.2">
      <c r="A66" s="13">
        <v>43</v>
      </c>
      <c r="B66" s="13" t="s">
        <v>20</v>
      </c>
      <c r="C66" s="2" t="s">
        <v>49</v>
      </c>
      <c r="D66" s="13" t="s">
        <v>21</v>
      </c>
      <c r="E66" s="13">
        <v>2</v>
      </c>
      <c r="F66" s="14">
        <v>250</v>
      </c>
      <c r="G66" s="14"/>
      <c r="H66" s="24">
        <f>E66*G66</f>
        <v>0</v>
      </c>
      <c r="I66" s="22"/>
      <c r="J66" s="22"/>
      <c r="K66" s="22"/>
      <c r="L66" s="22"/>
      <c r="N66" s="16"/>
    </row>
    <row r="67" spans="1:14" ht="15" customHeight="1" x14ac:dyDescent="0.2">
      <c r="A67" s="13">
        <v>44</v>
      </c>
      <c r="B67" s="13" t="s">
        <v>20</v>
      </c>
      <c r="C67" s="2" t="s">
        <v>23</v>
      </c>
      <c r="D67" s="13" t="s">
        <v>21</v>
      </c>
      <c r="E67" s="13">
        <v>24</v>
      </c>
      <c r="F67" s="14">
        <v>320</v>
      </c>
      <c r="G67" s="14"/>
      <c r="H67" s="24">
        <f>E67*G67</f>
        <v>0</v>
      </c>
      <c r="I67" s="13"/>
      <c r="J67" s="13"/>
      <c r="K67" s="14"/>
      <c r="L67" s="13"/>
      <c r="N67" s="16"/>
    </row>
    <row r="68" spans="1:14" ht="15" customHeight="1" x14ac:dyDescent="0.2">
      <c r="A68" s="13">
        <v>45</v>
      </c>
      <c r="B68" s="13" t="s">
        <v>11</v>
      </c>
      <c r="C68" s="2" t="s">
        <v>50</v>
      </c>
      <c r="D68" s="13" t="s">
        <v>51</v>
      </c>
      <c r="E68" s="13">
        <v>0.7</v>
      </c>
      <c r="F68" s="14">
        <v>29870</v>
      </c>
      <c r="G68" s="14"/>
      <c r="H68" s="24">
        <f>E68*G68</f>
        <v>0</v>
      </c>
      <c r="I68" s="13"/>
      <c r="J68" s="13"/>
      <c r="K68" s="13"/>
      <c r="L68" s="13"/>
      <c r="N68" s="16"/>
    </row>
    <row r="69" spans="1:14" ht="15" customHeight="1" x14ac:dyDescent="0.2">
      <c r="A69" s="13">
        <v>46</v>
      </c>
      <c r="B69" s="13" t="s">
        <v>20</v>
      </c>
      <c r="C69" s="2" t="s">
        <v>61</v>
      </c>
      <c r="D69" s="13" t="s">
        <v>21</v>
      </c>
      <c r="E69" s="13">
        <v>26</v>
      </c>
      <c r="F69" s="14"/>
      <c r="G69" s="31"/>
      <c r="H69" s="31">
        <f>E69*G69</f>
        <v>0</v>
      </c>
      <c r="I69" s="13"/>
      <c r="J69" s="13"/>
      <c r="K69" s="13"/>
      <c r="L69" s="13"/>
      <c r="M69" s="17"/>
      <c r="N69" s="16"/>
    </row>
    <row r="70" spans="1:14" ht="15" customHeight="1" x14ac:dyDescent="0.2">
      <c r="A70" s="13">
        <v>47</v>
      </c>
      <c r="B70" s="13" t="s">
        <v>20</v>
      </c>
      <c r="C70" s="2" t="s">
        <v>73</v>
      </c>
      <c r="D70" s="13"/>
      <c r="E70" s="13"/>
      <c r="F70" s="14"/>
      <c r="G70" s="31"/>
      <c r="H70" s="22"/>
      <c r="I70" s="13"/>
      <c r="J70" s="13"/>
      <c r="K70" s="13"/>
      <c r="L70" s="13"/>
      <c r="M70" s="17"/>
      <c r="N70" s="16"/>
    </row>
    <row r="71" spans="1:14" ht="15" customHeight="1" x14ac:dyDescent="0.2">
      <c r="A71" s="13"/>
      <c r="B71" s="13"/>
      <c r="C71" s="2" t="s">
        <v>64</v>
      </c>
      <c r="D71" s="13" t="s">
        <v>21</v>
      </c>
      <c r="E71" s="13">
        <v>17</v>
      </c>
      <c r="F71" s="14"/>
      <c r="G71" s="31"/>
      <c r="H71" s="31">
        <f>E71*G71</f>
        <v>0</v>
      </c>
      <c r="I71" s="13"/>
      <c r="J71" s="13"/>
      <c r="K71" s="13"/>
      <c r="L71" s="13"/>
      <c r="N71" s="16"/>
    </row>
    <row r="72" spans="1:14" ht="15" customHeight="1" x14ac:dyDescent="0.2">
      <c r="A72" s="13">
        <v>48</v>
      </c>
      <c r="B72" s="13" t="s">
        <v>20</v>
      </c>
      <c r="C72" s="2" t="s">
        <v>109</v>
      </c>
      <c r="D72" s="13" t="s">
        <v>21</v>
      </c>
      <c r="E72" s="13">
        <v>11</v>
      </c>
      <c r="F72" s="14"/>
      <c r="G72" s="31"/>
      <c r="H72" s="31">
        <f>E72*G72</f>
        <v>0</v>
      </c>
      <c r="I72" s="13"/>
      <c r="J72" s="13"/>
      <c r="K72" s="13"/>
      <c r="L72" s="13"/>
    </row>
    <row r="73" spans="1:14" ht="15" customHeight="1" x14ac:dyDescent="0.2">
      <c r="A73" s="13">
        <v>49</v>
      </c>
      <c r="B73" s="13" t="s">
        <v>20</v>
      </c>
      <c r="C73" s="2" t="s">
        <v>110</v>
      </c>
      <c r="D73" s="13" t="s">
        <v>21</v>
      </c>
      <c r="E73" s="13">
        <v>34</v>
      </c>
      <c r="F73" s="14"/>
      <c r="G73" s="31"/>
      <c r="H73" s="31">
        <f>E73*G73</f>
        <v>0</v>
      </c>
      <c r="I73" s="13"/>
      <c r="J73" s="13"/>
      <c r="K73" s="13"/>
      <c r="L73" s="13"/>
    </row>
    <row r="74" spans="1:14" ht="15" customHeight="1" x14ac:dyDescent="0.2">
      <c r="A74" s="13"/>
      <c r="B74" s="13"/>
      <c r="C74" s="20" t="s">
        <v>24</v>
      </c>
      <c r="D74" s="13"/>
      <c r="E74" s="13"/>
      <c r="F74" s="14"/>
      <c r="G74" s="14"/>
      <c r="H74" s="21">
        <f>SUM(H61:H73)</f>
        <v>0</v>
      </c>
      <c r="I74" s="13"/>
      <c r="J74" s="13"/>
      <c r="K74" s="13"/>
      <c r="L74" s="13"/>
    </row>
    <row r="75" spans="1:14" ht="15" customHeight="1" x14ac:dyDescent="0.2">
      <c r="A75" s="13"/>
      <c r="B75" s="13"/>
      <c r="C75" s="2"/>
      <c r="D75" s="13"/>
      <c r="E75" s="13"/>
      <c r="F75" s="14"/>
      <c r="G75" s="31"/>
      <c r="H75" s="31"/>
      <c r="I75" s="13"/>
      <c r="J75" s="13"/>
      <c r="K75" s="13"/>
      <c r="L75" s="13"/>
    </row>
    <row r="76" spans="1:14" ht="15" customHeight="1" x14ac:dyDescent="0.2">
      <c r="A76" s="13"/>
      <c r="B76" s="13"/>
      <c r="C76" s="15" t="s">
        <v>25</v>
      </c>
      <c r="D76" s="13"/>
      <c r="E76" s="13"/>
      <c r="F76" s="14"/>
      <c r="G76" s="14"/>
      <c r="H76" s="18"/>
      <c r="I76" s="13"/>
      <c r="J76" s="13"/>
      <c r="K76" s="21">
        <f>SUM(K8:K60)</f>
        <v>0</v>
      </c>
      <c r="L76" s="13"/>
    </row>
    <row r="77" spans="1:14" ht="15" customHeight="1" x14ac:dyDescent="0.2">
      <c r="A77" s="13"/>
      <c r="B77" s="13"/>
      <c r="C77" s="2" t="s">
        <v>26</v>
      </c>
      <c r="D77" s="13"/>
      <c r="E77" s="13"/>
      <c r="F77" s="14"/>
      <c r="G77" s="14"/>
      <c r="H77" s="14"/>
      <c r="I77" s="13"/>
      <c r="J77" s="13"/>
      <c r="K77" s="30">
        <f>K76*0.03</f>
        <v>0</v>
      </c>
      <c r="L77" s="13"/>
    </row>
    <row r="78" spans="1:14" ht="15" customHeight="1" x14ac:dyDescent="0.2">
      <c r="A78" s="13"/>
      <c r="B78" s="13"/>
      <c r="C78" s="20" t="s">
        <v>27</v>
      </c>
      <c r="D78" s="13"/>
      <c r="E78" s="13"/>
      <c r="F78" s="14"/>
      <c r="G78" s="14"/>
      <c r="H78" s="14"/>
      <c r="I78" s="13"/>
      <c r="J78" s="13"/>
      <c r="K78" s="21">
        <f>SUM(K76:K77)</f>
        <v>0</v>
      </c>
      <c r="L78" s="13"/>
    </row>
    <row r="79" spans="1:14" ht="15" customHeight="1" x14ac:dyDescent="0.2">
      <c r="A79" s="13"/>
      <c r="B79" s="13"/>
      <c r="C79" s="20" t="s">
        <v>28</v>
      </c>
      <c r="D79" s="13"/>
      <c r="E79" s="13"/>
      <c r="F79" s="14"/>
      <c r="G79" s="14"/>
      <c r="H79" s="14"/>
      <c r="I79" s="13"/>
      <c r="J79" s="13"/>
      <c r="K79" s="13"/>
      <c r="L79" s="21">
        <f>H74+K78</f>
        <v>0</v>
      </c>
    </row>
    <row r="80" spans="1:14" ht="15" customHeight="1" x14ac:dyDescent="0.2">
      <c r="A80" s="13"/>
      <c r="B80" s="13"/>
      <c r="C80" s="2"/>
      <c r="D80" s="13"/>
      <c r="E80" s="13"/>
      <c r="F80" s="14"/>
      <c r="G80" s="31"/>
      <c r="H80" s="31"/>
      <c r="I80" s="13"/>
      <c r="J80" s="13"/>
      <c r="K80" s="13"/>
      <c r="L80" s="13"/>
    </row>
    <row r="81" spans="1:12" ht="15" customHeight="1" x14ac:dyDescent="0.2">
      <c r="A81" s="13"/>
      <c r="B81" s="13"/>
      <c r="C81" s="2"/>
      <c r="D81" s="13"/>
      <c r="E81" s="13"/>
      <c r="F81" s="14"/>
      <c r="G81" s="31"/>
      <c r="H81" s="31"/>
      <c r="I81" s="13"/>
      <c r="J81" s="13"/>
      <c r="K81" s="13"/>
      <c r="L81" s="13"/>
    </row>
    <row r="82" spans="1:12" ht="15" customHeight="1" x14ac:dyDescent="0.2">
      <c r="A82" s="13"/>
      <c r="B82" s="13"/>
      <c r="C82" s="2"/>
      <c r="D82" s="13"/>
      <c r="E82" s="13"/>
      <c r="F82" s="14"/>
      <c r="G82" s="31"/>
      <c r="H82" s="31"/>
      <c r="I82" s="13"/>
      <c r="J82" s="13"/>
      <c r="K82" s="13"/>
      <c r="L82" s="13"/>
    </row>
    <row r="83" spans="1:12" ht="15" customHeight="1" x14ac:dyDescent="0.2">
      <c r="A83" s="13"/>
      <c r="B83" s="13"/>
      <c r="C83" s="2"/>
      <c r="D83" s="13"/>
      <c r="E83" s="13"/>
      <c r="F83" s="14"/>
      <c r="G83" s="31"/>
      <c r="H83" s="31"/>
      <c r="I83" s="13"/>
      <c r="J83" s="13"/>
      <c r="K83" s="13"/>
      <c r="L83" s="13"/>
    </row>
    <row r="84" spans="1:12" ht="15" customHeight="1" x14ac:dyDescent="0.2">
      <c r="A84" s="13"/>
      <c r="B84" s="13"/>
      <c r="C84" s="2"/>
      <c r="D84" s="13"/>
      <c r="E84" s="13"/>
      <c r="F84" s="14"/>
      <c r="G84" s="31"/>
      <c r="H84" s="31"/>
      <c r="I84" s="13"/>
      <c r="J84" s="13"/>
      <c r="K84" s="13"/>
      <c r="L84" s="13"/>
    </row>
    <row r="85" spans="1:12" ht="15" customHeight="1" x14ac:dyDescent="0.2">
      <c r="A85" s="13"/>
      <c r="B85" s="13"/>
      <c r="C85" s="2"/>
      <c r="D85" s="13"/>
      <c r="E85" s="13"/>
      <c r="F85" s="14"/>
      <c r="G85" s="31"/>
      <c r="H85" s="31"/>
      <c r="I85" s="13"/>
      <c r="J85" s="13"/>
      <c r="K85" s="13"/>
      <c r="L85" s="13"/>
    </row>
    <row r="86" spans="1:12" ht="15" customHeight="1" x14ac:dyDescent="0.2">
      <c r="A86" s="13"/>
      <c r="B86" s="13"/>
      <c r="C86" s="2"/>
      <c r="D86" s="13"/>
      <c r="E86" s="13"/>
      <c r="F86" s="14"/>
      <c r="G86" s="31"/>
      <c r="H86" s="31"/>
      <c r="I86" s="13"/>
      <c r="J86" s="13"/>
      <c r="K86" s="13"/>
      <c r="L86" s="13"/>
    </row>
    <row r="87" spans="1:12" ht="15" customHeight="1" x14ac:dyDescent="0.2">
      <c r="A87" s="13"/>
      <c r="B87" s="13"/>
      <c r="C87" s="2"/>
      <c r="D87" s="13"/>
      <c r="E87" s="13"/>
      <c r="F87" s="14"/>
      <c r="G87" s="31"/>
      <c r="H87" s="31"/>
      <c r="I87" s="13"/>
      <c r="J87" s="13"/>
      <c r="K87" s="13"/>
      <c r="L87" s="13"/>
    </row>
    <row r="88" spans="1:12" ht="15" customHeight="1" x14ac:dyDescent="0.2">
      <c r="A88" s="13"/>
      <c r="B88" s="13"/>
      <c r="C88" s="2"/>
      <c r="D88" s="13"/>
      <c r="E88" s="13"/>
      <c r="F88" s="14"/>
      <c r="G88" s="31"/>
      <c r="H88" s="31"/>
      <c r="I88" s="13"/>
      <c r="J88" s="13"/>
      <c r="K88" s="13"/>
      <c r="L88" s="13"/>
    </row>
    <row r="89" spans="1:12" ht="15" customHeight="1" thickBot="1" x14ac:dyDescent="0.25">
      <c r="A89" s="13"/>
      <c r="B89" s="13"/>
      <c r="C89" s="2"/>
      <c r="D89" s="13"/>
      <c r="E89" s="13"/>
      <c r="F89" s="14"/>
      <c r="G89" s="31"/>
      <c r="H89" s="31"/>
      <c r="I89" s="13"/>
      <c r="J89" s="13"/>
      <c r="K89" s="13"/>
      <c r="L89" s="13"/>
    </row>
    <row r="90" spans="1:12" ht="59.25" customHeight="1" thickBot="1" x14ac:dyDescent="0.25">
      <c r="A90" s="13"/>
      <c r="B90" s="36" t="s">
        <v>0</v>
      </c>
      <c r="C90" s="37" t="s">
        <v>1</v>
      </c>
      <c r="D90" s="37" t="s">
        <v>2</v>
      </c>
      <c r="E90" s="37" t="s">
        <v>3</v>
      </c>
      <c r="F90" s="38" t="s">
        <v>7</v>
      </c>
      <c r="G90" s="38" t="s">
        <v>55</v>
      </c>
      <c r="H90" s="38" t="s">
        <v>4</v>
      </c>
      <c r="I90" s="38" t="s">
        <v>5</v>
      </c>
      <c r="J90" s="38" t="s">
        <v>56</v>
      </c>
      <c r="K90" s="38" t="s">
        <v>6</v>
      </c>
      <c r="L90" s="39"/>
    </row>
    <row r="91" spans="1:12" ht="15" customHeight="1" thickBot="1" x14ac:dyDescent="0.25">
      <c r="A91" s="35"/>
      <c r="B91" s="32" t="s">
        <v>74</v>
      </c>
      <c r="C91" s="33" t="s">
        <v>8</v>
      </c>
      <c r="D91" s="22"/>
      <c r="E91" s="22"/>
      <c r="F91" s="31"/>
      <c r="G91" s="31"/>
      <c r="H91" s="34"/>
      <c r="I91" s="22"/>
      <c r="J91" s="22"/>
      <c r="K91" s="22"/>
      <c r="L91" s="22"/>
    </row>
    <row r="92" spans="1:12" ht="15" customHeight="1" x14ac:dyDescent="0.2">
      <c r="A92" s="22"/>
      <c r="B92" s="32">
        <v>460</v>
      </c>
      <c r="C92" s="33"/>
      <c r="D92" s="22"/>
      <c r="E92" s="22"/>
      <c r="F92" s="31"/>
      <c r="G92" s="31"/>
      <c r="H92" s="34"/>
      <c r="I92" s="26"/>
      <c r="J92" s="13"/>
      <c r="K92" s="13"/>
      <c r="L92" s="22"/>
    </row>
    <row r="93" spans="1:12" ht="15" customHeight="1" x14ac:dyDescent="0.2">
      <c r="A93" s="22">
        <v>1</v>
      </c>
      <c r="B93" s="13">
        <v>50703</v>
      </c>
      <c r="C93" s="2" t="s">
        <v>130</v>
      </c>
      <c r="D93" s="13" t="s">
        <v>29</v>
      </c>
      <c r="E93" s="13">
        <v>20</v>
      </c>
      <c r="F93" s="14">
        <v>932.4</v>
      </c>
      <c r="G93" s="14"/>
      <c r="H93" s="24">
        <f>E93*G93</f>
        <v>0</v>
      </c>
      <c r="I93" s="26"/>
      <c r="J93" s="26"/>
      <c r="K93" s="26"/>
      <c r="L93" s="22"/>
    </row>
    <row r="94" spans="1:12" ht="15" customHeight="1" x14ac:dyDescent="0.2">
      <c r="A94" s="13">
        <v>2</v>
      </c>
      <c r="B94" s="13">
        <v>80001</v>
      </c>
      <c r="C94" s="2" t="s">
        <v>131</v>
      </c>
      <c r="D94" s="13" t="s">
        <v>29</v>
      </c>
      <c r="E94" s="13">
        <v>20</v>
      </c>
      <c r="F94" s="14">
        <v>938.5</v>
      </c>
      <c r="G94" s="14"/>
      <c r="H94" s="24">
        <f t="shared" ref="H94:H117" si="4">E94*G94</f>
        <v>0</v>
      </c>
      <c r="I94" s="13"/>
      <c r="J94" s="13"/>
      <c r="K94" s="14"/>
      <c r="L94" s="13"/>
    </row>
    <row r="95" spans="1:12" ht="15" customHeight="1" x14ac:dyDescent="0.2">
      <c r="A95" s="13">
        <v>3</v>
      </c>
      <c r="B95" s="22">
        <v>200163</v>
      </c>
      <c r="C95" s="23" t="s">
        <v>75</v>
      </c>
      <c r="D95" s="22" t="s">
        <v>9</v>
      </c>
      <c r="E95" s="22">
        <v>498</v>
      </c>
      <c r="F95" s="22">
        <v>141.5</v>
      </c>
      <c r="G95" s="14"/>
      <c r="H95" s="24">
        <f t="shared" si="4"/>
        <v>0</v>
      </c>
      <c r="I95" s="22"/>
      <c r="J95" s="22"/>
      <c r="K95" s="22"/>
      <c r="L95" s="22"/>
    </row>
    <row r="96" spans="1:12" ht="15" customHeight="1" x14ac:dyDescent="0.2">
      <c r="A96" s="22">
        <v>4</v>
      </c>
      <c r="B96" s="13">
        <v>420372</v>
      </c>
      <c r="C96" s="2" t="s">
        <v>30</v>
      </c>
      <c r="D96" s="22" t="s">
        <v>9</v>
      </c>
      <c r="E96" s="13">
        <v>498</v>
      </c>
      <c r="F96" s="14">
        <v>44.9</v>
      </c>
      <c r="G96" s="14"/>
      <c r="H96" s="24">
        <f t="shared" si="4"/>
        <v>0</v>
      </c>
      <c r="I96" s="13"/>
      <c r="J96" s="13"/>
      <c r="K96" s="13"/>
      <c r="L96" s="13"/>
    </row>
    <row r="97" spans="1:12" ht="15" customHeight="1" x14ac:dyDescent="0.2">
      <c r="A97" s="13">
        <v>5</v>
      </c>
      <c r="B97" s="13" t="s">
        <v>32</v>
      </c>
      <c r="C97" s="2" t="s">
        <v>33</v>
      </c>
      <c r="D97" s="13" t="s">
        <v>29</v>
      </c>
      <c r="E97" s="13">
        <v>21.5</v>
      </c>
      <c r="F97" s="14">
        <v>2920</v>
      </c>
      <c r="G97" s="14"/>
      <c r="H97" s="24">
        <f t="shared" si="4"/>
        <v>0</v>
      </c>
      <c r="I97" s="13"/>
      <c r="J97" s="13"/>
      <c r="K97" s="14"/>
      <c r="L97" s="13"/>
    </row>
    <row r="98" spans="1:12" ht="15" customHeight="1" x14ac:dyDescent="0.2">
      <c r="A98" s="13">
        <v>6</v>
      </c>
      <c r="B98" s="13" t="s">
        <v>32</v>
      </c>
      <c r="C98" s="27" t="s">
        <v>34</v>
      </c>
      <c r="D98" s="13" t="s">
        <v>29</v>
      </c>
      <c r="E98" s="13">
        <v>21.6</v>
      </c>
      <c r="F98" s="14">
        <v>847</v>
      </c>
      <c r="G98" s="14"/>
      <c r="H98" s="24">
        <f t="shared" si="4"/>
        <v>0</v>
      </c>
      <c r="I98" s="13"/>
      <c r="J98" s="13"/>
      <c r="K98" s="25"/>
      <c r="L98" s="13"/>
    </row>
    <row r="99" spans="1:12" ht="15" customHeight="1" x14ac:dyDescent="0.2">
      <c r="A99" s="22">
        <v>7</v>
      </c>
      <c r="B99" s="13" t="s">
        <v>32</v>
      </c>
      <c r="C99" s="2" t="s">
        <v>76</v>
      </c>
      <c r="D99" s="13" t="s">
        <v>9</v>
      </c>
      <c r="E99" s="13">
        <v>18</v>
      </c>
      <c r="F99" s="14">
        <v>338</v>
      </c>
      <c r="G99" s="14"/>
      <c r="H99" s="24">
        <f t="shared" si="4"/>
        <v>0</v>
      </c>
      <c r="I99" s="13"/>
      <c r="J99" s="13"/>
      <c r="K99" s="13"/>
      <c r="L99" s="13"/>
    </row>
    <row r="100" spans="1:12" ht="15" customHeight="1" x14ac:dyDescent="0.2">
      <c r="A100" s="13">
        <v>8</v>
      </c>
      <c r="B100" s="13">
        <v>420501</v>
      </c>
      <c r="C100" s="2" t="s">
        <v>35</v>
      </c>
      <c r="D100" s="13" t="s">
        <v>10</v>
      </c>
      <c r="E100" s="13">
        <v>15</v>
      </c>
      <c r="F100" s="14">
        <v>209.8</v>
      </c>
      <c r="G100" s="14"/>
      <c r="H100" s="24">
        <f t="shared" si="4"/>
        <v>0</v>
      </c>
      <c r="I100" s="13"/>
      <c r="J100" s="13"/>
      <c r="K100" s="13"/>
      <c r="L100" s="13"/>
    </row>
    <row r="101" spans="1:12" ht="15" customHeight="1" x14ac:dyDescent="0.2">
      <c r="A101" s="13">
        <v>9</v>
      </c>
      <c r="B101" s="13">
        <v>560163</v>
      </c>
      <c r="C101" s="2" t="s">
        <v>77</v>
      </c>
      <c r="D101" s="13" t="s">
        <v>9</v>
      </c>
      <c r="E101" s="13">
        <v>498</v>
      </c>
      <c r="F101" s="14">
        <v>44.6</v>
      </c>
      <c r="G101" s="14"/>
      <c r="H101" s="24">
        <f t="shared" si="4"/>
        <v>0</v>
      </c>
      <c r="I101" s="13"/>
      <c r="J101" s="13"/>
      <c r="K101" s="13"/>
      <c r="L101" s="13"/>
    </row>
    <row r="102" spans="1:12" ht="15" customHeight="1" x14ac:dyDescent="0.2">
      <c r="A102" s="22">
        <v>10</v>
      </c>
      <c r="B102" s="13">
        <v>490012</v>
      </c>
      <c r="C102" s="40" t="s">
        <v>111</v>
      </c>
      <c r="D102" s="13" t="s">
        <v>9</v>
      </c>
      <c r="E102" s="13">
        <v>575</v>
      </c>
      <c r="F102" s="14">
        <v>24.7</v>
      </c>
      <c r="G102" s="14"/>
      <c r="H102" s="24">
        <f t="shared" si="4"/>
        <v>0</v>
      </c>
      <c r="I102" s="13"/>
      <c r="J102" s="13"/>
      <c r="K102" s="13"/>
      <c r="L102" s="13"/>
    </row>
    <row r="103" spans="1:12" ht="15" customHeight="1" x14ac:dyDescent="0.2">
      <c r="A103" s="13">
        <v>11</v>
      </c>
      <c r="B103" s="13">
        <v>30006</v>
      </c>
      <c r="C103" s="2" t="s">
        <v>36</v>
      </c>
      <c r="D103" s="13" t="s">
        <v>31</v>
      </c>
      <c r="E103" s="13">
        <v>880</v>
      </c>
      <c r="F103" s="14">
        <v>11.4</v>
      </c>
      <c r="G103" s="14"/>
      <c r="H103" s="24">
        <f t="shared" si="4"/>
        <v>0</v>
      </c>
      <c r="I103" s="13"/>
      <c r="J103" s="13"/>
      <c r="K103" s="13"/>
      <c r="L103" s="13"/>
    </row>
    <row r="104" spans="1:12" ht="15" customHeight="1" x14ac:dyDescent="0.2">
      <c r="A104" s="13">
        <v>12</v>
      </c>
      <c r="B104" s="13">
        <v>510003</v>
      </c>
      <c r="C104" s="2" t="s">
        <v>60</v>
      </c>
      <c r="D104" s="41" t="s">
        <v>9</v>
      </c>
      <c r="E104" s="13">
        <v>47</v>
      </c>
      <c r="F104" s="14">
        <v>412</v>
      </c>
      <c r="G104" s="14"/>
      <c r="H104" s="24">
        <f t="shared" si="4"/>
        <v>0</v>
      </c>
      <c r="I104" s="13"/>
      <c r="J104" s="13"/>
      <c r="K104" s="13"/>
      <c r="L104" s="13"/>
    </row>
    <row r="105" spans="1:12" ht="15" customHeight="1" x14ac:dyDescent="0.2">
      <c r="A105" s="22">
        <v>13</v>
      </c>
      <c r="B105" s="13">
        <v>120061</v>
      </c>
      <c r="C105" s="2" t="s">
        <v>52</v>
      </c>
      <c r="D105" s="13" t="s">
        <v>29</v>
      </c>
      <c r="E105" s="13">
        <v>27</v>
      </c>
      <c r="F105" s="14">
        <v>458</v>
      </c>
      <c r="G105" s="14"/>
      <c r="H105" s="24">
        <f t="shared" si="4"/>
        <v>0</v>
      </c>
      <c r="I105" s="13"/>
      <c r="J105" s="13"/>
      <c r="K105" s="13"/>
      <c r="L105" s="13"/>
    </row>
    <row r="106" spans="1:12" ht="15" customHeight="1" x14ac:dyDescent="0.2">
      <c r="A106" s="13">
        <v>14</v>
      </c>
      <c r="B106" s="13">
        <v>510281</v>
      </c>
      <c r="C106" s="2" t="s">
        <v>78</v>
      </c>
      <c r="D106" s="13" t="s">
        <v>9</v>
      </c>
      <c r="E106" s="13">
        <v>39</v>
      </c>
      <c r="F106" s="14">
        <v>102</v>
      </c>
      <c r="G106" s="14"/>
      <c r="H106" s="24">
        <f t="shared" si="4"/>
        <v>0</v>
      </c>
      <c r="I106" s="13"/>
      <c r="J106" s="13"/>
      <c r="K106" s="13"/>
      <c r="L106" s="13"/>
    </row>
    <row r="107" spans="1:12" ht="15" customHeight="1" x14ac:dyDescent="0.2">
      <c r="A107" s="13">
        <v>15</v>
      </c>
      <c r="B107" s="13" t="s">
        <v>11</v>
      </c>
      <c r="C107" s="2" t="s">
        <v>59</v>
      </c>
      <c r="D107" s="13" t="s">
        <v>10</v>
      </c>
      <c r="E107" s="13">
        <v>4</v>
      </c>
      <c r="F107" s="14"/>
      <c r="G107" s="14"/>
      <c r="H107" s="24">
        <f t="shared" si="4"/>
        <v>0</v>
      </c>
      <c r="I107" s="13"/>
      <c r="J107" s="13"/>
      <c r="K107" s="13"/>
      <c r="L107" s="13"/>
    </row>
    <row r="108" spans="1:12" ht="15" customHeight="1" x14ac:dyDescent="0.2">
      <c r="A108" s="22">
        <v>16</v>
      </c>
      <c r="B108" s="13" t="s">
        <v>32</v>
      </c>
      <c r="C108" s="2" t="s">
        <v>79</v>
      </c>
      <c r="D108" s="13" t="s">
        <v>9</v>
      </c>
      <c r="E108" s="13">
        <v>24</v>
      </c>
      <c r="F108" s="14"/>
      <c r="G108" s="14"/>
      <c r="H108" s="24">
        <f t="shared" si="4"/>
        <v>0</v>
      </c>
      <c r="I108" s="13"/>
      <c r="J108" s="13"/>
      <c r="K108" s="13"/>
      <c r="L108" s="13"/>
    </row>
    <row r="109" spans="1:12" ht="15" customHeight="1" x14ac:dyDescent="0.2">
      <c r="A109" s="13">
        <v>17</v>
      </c>
      <c r="B109" s="13"/>
      <c r="C109" s="2" t="s">
        <v>86</v>
      </c>
      <c r="D109" s="13" t="s">
        <v>10</v>
      </c>
      <c r="E109" s="13">
        <v>17</v>
      </c>
      <c r="F109" s="14"/>
      <c r="G109" s="14"/>
      <c r="H109" s="24">
        <f t="shared" si="4"/>
        <v>0</v>
      </c>
      <c r="I109" s="13"/>
      <c r="J109" s="13"/>
      <c r="K109" s="13"/>
      <c r="L109" s="13"/>
    </row>
    <row r="110" spans="1:12" ht="15" customHeight="1" x14ac:dyDescent="0.2">
      <c r="A110" s="13">
        <v>18</v>
      </c>
      <c r="B110" s="13">
        <v>200683</v>
      </c>
      <c r="C110" s="2" t="s">
        <v>87</v>
      </c>
      <c r="D110" s="13" t="s">
        <v>9</v>
      </c>
      <c r="E110" s="13">
        <v>57</v>
      </c>
      <c r="F110" s="14"/>
      <c r="G110" s="14"/>
      <c r="H110" s="24">
        <f t="shared" si="4"/>
        <v>0</v>
      </c>
      <c r="I110" s="13"/>
      <c r="J110" s="13"/>
      <c r="K110" s="13"/>
      <c r="L110" s="13"/>
    </row>
    <row r="111" spans="1:12" ht="15" customHeight="1" x14ac:dyDescent="0.2">
      <c r="A111" s="22">
        <v>19</v>
      </c>
      <c r="B111" s="13">
        <v>560683</v>
      </c>
      <c r="C111" s="2" t="s">
        <v>88</v>
      </c>
      <c r="D111" s="13" t="s">
        <v>9</v>
      </c>
      <c r="E111" s="13">
        <v>57</v>
      </c>
      <c r="F111" s="14"/>
      <c r="G111" s="14"/>
      <c r="H111" s="24">
        <f t="shared" si="4"/>
        <v>0</v>
      </c>
      <c r="I111" s="13"/>
      <c r="J111" s="13"/>
      <c r="K111" s="13"/>
      <c r="L111" s="13"/>
    </row>
    <row r="112" spans="1:12" ht="15" customHeight="1" x14ac:dyDescent="0.2">
      <c r="A112" s="13">
        <v>20</v>
      </c>
      <c r="B112" s="13">
        <v>650016</v>
      </c>
      <c r="C112" s="2" t="s">
        <v>89</v>
      </c>
      <c r="D112" s="13" t="s">
        <v>29</v>
      </c>
      <c r="E112" s="13">
        <v>4.2</v>
      </c>
      <c r="F112" s="14"/>
      <c r="G112" s="14"/>
      <c r="H112" s="24">
        <f t="shared" si="4"/>
        <v>0</v>
      </c>
      <c r="I112" s="13"/>
      <c r="J112" s="13"/>
      <c r="K112" s="13"/>
      <c r="L112" s="13"/>
    </row>
    <row r="113" spans="1:12" ht="15" customHeight="1" x14ac:dyDescent="0.2">
      <c r="A113" s="13">
        <v>21</v>
      </c>
      <c r="B113" s="13">
        <v>490012</v>
      </c>
      <c r="C113" s="2" t="s">
        <v>90</v>
      </c>
      <c r="D113" s="13" t="s">
        <v>9</v>
      </c>
      <c r="E113" s="13">
        <v>510</v>
      </c>
      <c r="F113" s="14"/>
      <c r="G113" s="14"/>
      <c r="H113" s="24">
        <f t="shared" si="4"/>
        <v>0</v>
      </c>
      <c r="I113" s="13"/>
      <c r="J113" s="13"/>
      <c r="K113" s="13"/>
      <c r="L113" s="13"/>
    </row>
    <row r="114" spans="1:12" ht="15" customHeight="1" x14ac:dyDescent="0.2">
      <c r="A114" s="22">
        <v>22</v>
      </c>
      <c r="B114" s="41" t="s">
        <v>11</v>
      </c>
      <c r="C114" s="40" t="s">
        <v>112</v>
      </c>
      <c r="D114" s="41" t="s">
        <v>9</v>
      </c>
      <c r="E114" s="13">
        <v>55</v>
      </c>
      <c r="F114" s="14"/>
      <c r="G114" s="14"/>
      <c r="H114" s="24">
        <f t="shared" si="4"/>
        <v>0</v>
      </c>
      <c r="I114" s="13"/>
      <c r="J114" s="13"/>
      <c r="K114" s="13"/>
      <c r="L114" s="13"/>
    </row>
    <row r="115" spans="1:12" ht="15" customHeight="1" x14ac:dyDescent="0.2">
      <c r="A115" s="13">
        <v>23</v>
      </c>
      <c r="B115" s="41" t="s">
        <v>32</v>
      </c>
      <c r="C115" s="40" t="s">
        <v>113</v>
      </c>
      <c r="D115" s="41" t="s">
        <v>9</v>
      </c>
      <c r="E115" s="13">
        <v>114</v>
      </c>
      <c r="F115" s="14"/>
      <c r="G115" s="14"/>
      <c r="H115" s="24">
        <f t="shared" si="4"/>
        <v>0</v>
      </c>
      <c r="I115" s="13"/>
      <c r="J115" s="13"/>
      <c r="K115" s="13"/>
      <c r="L115" s="13"/>
    </row>
    <row r="116" spans="1:12" ht="15" customHeight="1" x14ac:dyDescent="0.2">
      <c r="A116" s="13">
        <v>24</v>
      </c>
      <c r="B116" s="42" t="s">
        <v>118</v>
      </c>
      <c r="C116" s="40" t="s">
        <v>116</v>
      </c>
      <c r="D116" s="41" t="s">
        <v>10</v>
      </c>
      <c r="E116" s="13">
        <v>4</v>
      </c>
      <c r="F116" s="14"/>
      <c r="G116" s="14"/>
      <c r="H116" s="24">
        <f t="shared" si="4"/>
        <v>0</v>
      </c>
      <c r="I116" s="13"/>
      <c r="J116" s="13"/>
      <c r="K116" s="13"/>
      <c r="L116" s="13"/>
    </row>
    <row r="117" spans="1:12" ht="30" customHeight="1" x14ac:dyDescent="0.2">
      <c r="A117" s="22">
        <v>25</v>
      </c>
      <c r="B117" s="42"/>
      <c r="C117" s="43" t="s">
        <v>129</v>
      </c>
      <c r="D117" s="13" t="s">
        <v>10</v>
      </c>
      <c r="E117" s="13">
        <v>2</v>
      </c>
      <c r="F117" s="14"/>
      <c r="G117" s="14"/>
      <c r="H117" s="24">
        <f t="shared" si="4"/>
        <v>0</v>
      </c>
      <c r="I117" s="13"/>
      <c r="J117" s="13"/>
      <c r="K117" s="13"/>
      <c r="L117" s="13"/>
    </row>
    <row r="118" spans="1:12" ht="15" customHeight="1" x14ac:dyDescent="0.2">
      <c r="A118" s="13"/>
      <c r="B118" s="13"/>
      <c r="C118" s="20" t="s">
        <v>38</v>
      </c>
      <c r="D118" s="13"/>
      <c r="E118" s="13"/>
      <c r="F118" s="14"/>
      <c r="G118" s="14"/>
      <c r="H118" s="21">
        <f>SUM(H93:H117)</f>
        <v>0</v>
      </c>
      <c r="I118" s="13"/>
      <c r="J118" s="13"/>
      <c r="K118" s="13"/>
      <c r="L118" s="13"/>
    </row>
    <row r="119" spans="1:12" x14ac:dyDescent="0.2">
      <c r="A119" s="13"/>
    </row>
    <row r="120" spans="1:12" ht="64.5" customHeight="1" x14ac:dyDescent="0.2">
      <c r="A120" s="48" t="s">
        <v>133</v>
      </c>
      <c r="B120" s="48"/>
      <c r="C120" s="47" t="s">
        <v>134</v>
      </c>
      <c r="D120" s="47"/>
      <c r="E120" s="47"/>
      <c r="F120" s="47"/>
      <c r="G120" s="47"/>
      <c r="H120" s="47"/>
      <c r="I120" s="47"/>
      <c r="J120" s="47"/>
      <c r="K120" s="47"/>
      <c r="L120" s="47"/>
    </row>
  </sheetData>
  <mergeCells count="5">
    <mergeCell ref="A1:L1"/>
    <mergeCell ref="A3:L3"/>
    <mergeCell ref="A2:L2"/>
    <mergeCell ref="C120:L120"/>
    <mergeCell ref="A120:B120"/>
  </mergeCells>
  <phoneticPr fontId="1" type="noConversion"/>
  <pageMargins left="0.25" right="0.25" top="0.75" bottom="0.75" header="0.3" footer="0.3"/>
  <pageSetup paperSize="9" orientation="landscape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7"/>
  <sheetViews>
    <sheetView workbookViewId="0">
      <selection activeCell="L4" sqref="L4"/>
    </sheetView>
  </sheetViews>
  <sheetFormatPr defaultRowHeight="12.75" x14ac:dyDescent="0.2"/>
  <cols>
    <col min="2" max="2" width="10.7109375" customWidth="1"/>
    <col min="3" max="3" width="44.85546875" customWidth="1"/>
    <col min="5" max="5" width="9.5703125" bestFit="1" customWidth="1"/>
    <col min="6" max="6" width="10.140625" customWidth="1"/>
    <col min="7" max="7" width="11.42578125" customWidth="1"/>
    <col min="8" max="8" width="10.140625" customWidth="1"/>
    <col min="9" max="9" width="11.7109375" customWidth="1"/>
    <col min="10" max="11" width="9.5703125" bestFit="1" customWidth="1"/>
  </cols>
  <sheetData>
    <row r="1" spans="1:10" ht="15.75" x14ac:dyDescent="0.25">
      <c r="A1" s="44" t="s">
        <v>126</v>
      </c>
      <c r="B1" s="44"/>
      <c r="C1" s="44"/>
      <c r="D1" s="44"/>
      <c r="E1" s="44"/>
      <c r="F1" s="44"/>
      <c r="G1" s="44"/>
      <c r="H1" s="44"/>
      <c r="I1" s="44"/>
    </row>
    <row r="2" spans="1:10" x14ac:dyDescent="0.2">
      <c r="A2" s="46" t="s">
        <v>91</v>
      </c>
      <c r="B2" s="46"/>
      <c r="C2" s="46"/>
      <c r="D2" s="46"/>
      <c r="E2" s="46"/>
      <c r="F2" s="46"/>
      <c r="G2" s="46"/>
      <c r="H2" s="46"/>
      <c r="I2" s="46"/>
    </row>
    <row r="3" spans="1:10" ht="13.5" thickBot="1" x14ac:dyDescent="0.25">
      <c r="A3" s="45" t="s">
        <v>132</v>
      </c>
      <c r="B3" s="45"/>
      <c r="C3" s="45"/>
      <c r="D3" s="45"/>
      <c r="E3" s="45"/>
      <c r="F3" s="45"/>
      <c r="G3" s="45"/>
      <c r="H3" s="45"/>
      <c r="I3" s="45"/>
    </row>
    <row r="4" spans="1:10" ht="60" customHeight="1" x14ac:dyDescent="0.2">
      <c r="A4" s="7"/>
      <c r="B4" s="8" t="s">
        <v>0</v>
      </c>
      <c r="C4" s="9" t="s">
        <v>1</v>
      </c>
      <c r="D4" s="9" t="s">
        <v>2</v>
      </c>
      <c r="E4" s="9" t="s">
        <v>3</v>
      </c>
      <c r="F4" s="10" t="s">
        <v>40</v>
      </c>
      <c r="G4" s="10" t="s">
        <v>41</v>
      </c>
      <c r="H4" s="10" t="s">
        <v>42</v>
      </c>
      <c r="I4" s="11"/>
    </row>
    <row r="5" spans="1:10" ht="13.5" thickBot="1" x14ac:dyDescent="0.25">
      <c r="A5" s="4"/>
      <c r="B5" s="5"/>
      <c r="C5" s="5"/>
      <c r="D5" s="5"/>
      <c r="E5" s="5"/>
      <c r="F5" s="5"/>
      <c r="G5" s="5"/>
      <c r="H5" s="5"/>
      <c r="I5" s="6"/>
      <c r="J5" s="1"/>
    </row>
    <row r="6" spans="1:10" ht="15" customHeight="1" x14ac:dyDescent="0.2">
      <c r="A6" s="3"/>
      <c r="B6" s="19"/>
      <c r="C6" s="12" t="s">
        <v>39</v>
      </c>
      <c r="D6" s="3"/>
      <c r="E6" s="3"/>
      <c r="F6" s="3"/>
      <c r="G6" s="3"/>
      <c r="H6" s="3"/>
      <c r="I6" s="3"/>
    </row>
    <row r="7" spans="1:10" ht="15" customHeight="1" x14ac:dyDescent="0.2">
      <c r="A7" s="13"/>
      <c r="B7" s="28" t="s">
        <v>67</v>
      </c>
      <c r="C7" s="2" t="s">
        <v>12</v>
      </c>
      <c r="D7" s="13" t="s">
        <v>54</v>
      </c>
      <c r="E7" s="13"/>
      <c r="F7" s="14"/>
      <c r="G7" s="14"/>
      <c r="H7" s="14">
        <f>Rozpočet!L79</f>
        <v>0</v>
      </c>
      <c r="I7" s="13"/>
    </row>
    <row r="8" spans="1:10" ht="15" customHeight="1" x14ac:dyDescent="0.2">
      <c r="A8" s="13"/>
      <c r="B8" s="13" t="s">
        <v>74</v>
      </c>
      <c r="C8" s="2" t="s">
        <v>43</v>
      </c>
      <c r="D8" s="13" t="s">
        <v>54</v>
      </c>
      <c r="E8" s="13"/>
      <c r="F8" s="14"/>
      <c r="G8" s="14"/>
      <c r="H8" s="14">
        <f>Rozpočet!H118</f>
        <v>0</v>
      </c>
      <c r="I8" s="13"/>
    </row>
    <row r="9" spans="1:10" ht="15" customHeight="1" x14ac:dyDescent="0.2">
      <c r="A9" s="13"/>
      <c r="B9" s="13"/>
      <c r="C9" s="20" t="s">
        <v>19</v>
      </c>
      <c r="D9" s="13"/>
      <c r="E9" s="13"/>
      <c r="F9" s="14"/>
      <c r="G9" s="14"/>
      <c r="H9" s="21">
        <f>SUM(H7:H8)</f>
        <v>0</v>
      </c>
      <c r="I9" s="13"/>
    </row>
    <row r="10" spans="1:10" ht="15" customHeight="1" x14ac:dyDescent="0.2">
      <c r="A10" s="13"/>
      <c r="B10" s="13"/>
      <c r="C10" s="2"/>
      <c r="D10" s="13"/>
      <c r="E10" s="13"/>
      <c r="F10" s="14"/>
      <c r="G10" s="14"/>
      <c r="H10" s="13"/>
      <c r="I10" s="13"/>
    </row>
    <row r="11" spans="1:10" ht="15" customHeight="1" x14ac:dyDescent="0.2">
      <c r="A11" s="13"/>
      <c r="B11" s="13"/>
      <c r="C11" s="2"/>
      <c r="D11" s="13"/>
      <c r="E11" s="13"/>
      <c r="F11" s="14"/>
      <c r="G11" s="14"/>
      <c r="H11" s="13"/>
      <c r="I11" s="13"/>
    </row>
    <row r="12" spans="1:10" ht="15" customHeight="1" x14ac:dyDescent="0.2">
      <c r="A12" s="13"/>
      <c r="B12" s="13"/>
      <c r="C12" s="2"/>
      <c r="D12" s="13"/>
      <c r="E12" s="13"/>
      <c r="F12" s="14"/>
      <c r="G12" s="14"/>
      <c r="H12" s="13"/>
      <c r="I12" s="13"/>
    </row>
    <row r="13" spans="1:10" ht="15" customHeight="1" x14ac:dyDescent="0.2">
      <c r="A13" s="13"/>
      <c r="B13" s="13"/>
      <c r="C13" s="2" t="s">
        <v>44</v>
      </c>
      <c r="D13" s="13"/>
      <c r="E13" s="13"/>
      <c r="F13" s="14"/>
      <c r="G13" s="14"/>
      <c r="H13" s="13"/>
      <c r="I13" s="13"/>
    </row>
    <row r="14" spans="1:10" ht="15" customHeight="1" x14ac:dyDescent="0.2">
      <c r="A14" s="13"/>
      <c r="B14" s="13"/>
      <c r="C14" s="2"/>
      <c r="D14" s="13"/>
      <c r="E14" s="13"/>
      <c r="F14" s="14"/>
      <c r="G14" s="14"/>
      <c r="H14" s="13"/>
      <c r="I14" s="13"/>
    </row>
    <row r="15" spans="1:10" ht="15" customHeight="1" x14ac:dyDescent="0.2">
      <c r="A15" s="13"/>
      <c r="B15" s="13"/>
      <c r="C15" s="2" t="s">
        <v>45</v>
      </c>
      <c r="D15" s="13" t="s">
        <v>54</v>
      </c>
      <c r="E15" s="14">
        <f>H9</f>
        <v>0</v>
      </c>
      <c r="F15" s="29">
        <v>0</v>
      </c>
      <c r="G15" s="14"/>
      <c r="H15" s="14">
        <f>E15*F15</f>
        <v>0</v>
      </c>
      <c r="I15" s="13"/>
    </row>
    <row r="16" spans="1:10" ht="15" customHeight="1" x14ac:dyDescent="0.2">
      <c r="A16" s="13"/>
      <c r="B16" s="13"/>
      <c r="C16" s="2"/>
      <c r="D16" s="13"/>
      <c r="E16" s="13"/>
      <c r="F16" s="14"/>
      <c r="G16" s="14"/>
      <c r="H16" s="13"/>
      <c r="I16" s="13"/>
    </row>
    <row r="17" spans="1:9" ht="15" customHeight="1" x14ac:dyDescent="0.2">
      <c r="A17" s="13"/>
      <c r="B17" s="13"/>
      <c r="C17" s="20" t="s">
        <v>46</v>
      </c>
      <c r="D17" s="13"/>
      <c r="E17" s="13"/>
      <c r="F17" s="14"/>
      <c r="G17" s="14"/>
      <c r="H17" s="21">
        <f>H15</f>
        <v>0</v>
      </c>
      <c r="I17" s="13"/>
    </row>
    <row r="18" spans="1:9" ht="15" customHeight="1" x14ac:dyDescent="0.2">
      <c r="A18" s="13"/>
      <c r="B18" s="13"/>
      <c r="C18" s="2"/>
      <c r="D18" s="13"/>
      <c r="E18" s="13"/>
      <c r="F18" s="14"/>
      <c r="G18" s="14"/>
      <c r="H18" s="13"/>
      <c r="I18" s="13"/>
    </row>
    <row r="19" spans="1:9" ht="15" customHeight="1" x14ac:dyDescent="0.2">
      <c r="A19" s="13"/>
      <c r="B19" s="13"/>
      <c r="C19" s="2"/>
      <c r="D19" s="13"/>
      <c r="E19" s="13"/>
      <c r="F19" s="14"/>
      <c r="G19" s="14"/>
      <c r="H19" s="13"/>
      <c r="I19" s="13"/>
    </row>
    <row r="20" spans="1:9" ht="15" customHeight="1" x14ac:dyDescent="0.2">
      <c r="A20" s="13"/>
      <c r="B20" s="13"/>
      <c r="C20" s="27"/>
      <c r="D20" s="13"/>
      <c r="E20" s="13"/>
      <c r="F20" s="14"/>
      <c r="G20" s="14"/>
      <c r="H20" s="13"/>
      <c r="I20" s="13"/>
    </row>
    <row r="21" spans="1:9" ht="15" customHeight="1" x14ac:dyDescent="0.2">
      <c r="A21" s="13"/>
      <c r="B21" s="13"/>
      <c r="C21" s="2"/>
      <c r="D21" s="13"/>
      <c r="E21" s="13"/>
      <c r="F21" s="14"/>
      <c r="G21" s="14"/>
      <c r="H21" s="13"/>
      <c r="I21" s="13"/>
    </row>
    <row r="22" spans="1:9" ht="15" customHeight="1" x14ac:dyDescent="0.2">
      <c r="A22" s="13"/>
      <c r="B22" s="13"/>
      <c r="C22" s="2" t="s">
        <v>53</v>
      </c>
      <c r="D22" s="13"/>
      <c r="E22" s="13"/>
      <c r="F22" s="14"/>
      <c r="G22" s="14"/>
      <c r="H22" s="13"/>
      <c r="I22" s="13"/>
    </row>
    <row r="23" spans="1:9" ht="15" customHeight="1" x14ac:dyDescent="0.2">
      <c r="A23" s="13"/>
      <c r="B23" s="13"/>
      <c r="C23" s="27" t="s">
        <v>47</v>
      </c>
      <c r="D23" s="13"/>
      <c r="E23" s="13"/>
      <c r="F23" s="14"/>
      <c r="G23" s="14"/>
      <c r="H23" s="13"/>
      <c r="I23" s="13"/>
    </row>
    <row r="24" spans="1:9" ht="15" customHeight="1" x14ac:dyDescent="0.2">
      <c r="A24" s="13"/>
      <c r="B24" s="13"/>
      <c r="C24" s="2"/>
      <c r="D24" s="13"/>
      <c r="E24" s="13"/>
      <c r="F24" s="14"/>
      <c r="G24" s="14"/>
      <c r="H24" s="13"/>
      <c r="I24" s="13"/>
    </row>
    <row r="25" spans="1:9" ht="15" customHeight="1" x14ac:dyDescent="0.2">
      <c r="A25" s="13"/>
      <c r="B25" s="13"/>
      <c r="C25" s="2"/>
      <c r="D25" s="13"/>
      <c r="E25" s="13"/>
      <c r="F25" s="14"/>
      <c r="G25" s="14"/>
      <c r="H25" s="13"/>
      <c r="I25" s="13"/>
    </row>
    <row r="26" spans="1:9" ht="15" customHeight="1" x14ac:dyDescent="0.2">
      <c r="A26" s="13"/>
      <c r="B26" s="13"/>
      <c r="C26" s="2"/>
      <c r="D26" s="13"/>
      <c r="E26" s="13"/>
      <c r="F26" s="14"/>
      <c r="G26" s="14"/>
      <c r="H26" s="13"/>
      <c r="I26" s="13"/>
    </row>
    <row r="27" spans="1:9" ht="15" customHeight="1" x14ac:dyDescent="0.2">
      <c r="A27" s="13"/>
      <c r="B27" s="13"/>
      <c r="C27" s="20"/>
      <c r="D27" s="13"/>
      <c r="E27" s="13"/>
      <c r="F27" s="14"/>
      <c r="G27" s="21"/>
      <c r="H27" s="13"/>
      <c r="I27" s="13"/>
    </row>
  </sheetData>
  <mergeCells count="3">
    <mergeCell ref="A1:I1"/>
    <mergeCell ref="A3:I3"/>
    <mergeCell ref="A2:I2"/>
  </mergeCells>
  <phoneticPr fontId="1" type="noConversion"/>
  <pageMargins left="0.97" right="0.75" top="1" bottom="1" header="0.4921259845" footer="0.4921259845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1</vt:i4>
      </vt:variant>
    </vt:vector>
  </HeadingPairs>
  <TitlesOfParts>
    <vt:vector size="4" baseType="lpstr">
      <vt:lpstr>Rozpočet</vt:lpstr>
      <vt:lpstr>Rekapit.</vt:lpstr>
      <vt:lpstr>List3</vt:lpstr>
      <vt:lpstr>Rozpočet!Oblasť_tlače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</dc:creator>
  <cp:lastModifiedBy>Igor Ševčík</cp:lastModifiedBy>
  <cp:lastPrinted>2019-04-09T17:22:36Z</cp:lastPrinted>
  <dcterms:created xsi:type="dcterms:W3CDTF">2007-01-23T15:06:20Z</dcterms:created>
  <dcterms:modified xsi:type="dcterms:W3CDTF">2020-05-13T05:43:33Z</dcterms:modified>
</cp:coreProperties>
</file>